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JUR" sheetId="1" r:id="rId4"/>
    <sheet state="visible" name="GABINETE" sheetId="2" r:id="rId5"/>
    <sheet state="visible" name="GCON" sheetId="3" r:id="rId6"/>
    <sheet state="visible" name="GENG" sheetId="4" r:id="rId7"/>
    <sheet state="visible" name="GPES" sheetId="5" r:id="rId8"/>
    <sheet state="visible" name="GTI" sheetId="6" r:id="rId9"/>
    <sheet state="visible" name="GOPER" sheetId="7" r:id="rId10"/>
  </sheets>
  <definedNames>
    <definedName hidden="1" localSheetId="6" name="_xlnm._FilterDatabase">GOPER!$A$1:$O$36</definedName>
  </definedNames>
  <calcPr/>
  <extLst>
    <ext uri="GoogleSheetsCustomDataVersion2">
      <go:sheetsCustomData xmlns:go="http://customooxmlschemas.google.com/" r:id="rId11" roundtripDataChecksum="KzdXHj0Km/YSvaOKpId9Z0gVce99rb2j7mEkVNo/Bpo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6">
      <text>
        <t xml:space="preserve">======
ID#AAABu-y3ydE
Isabel Cristina Santos Reis    (2026-01-15 19:50:07)
CONTRATO 
16/2025B MALTA</t>
      </text>
    </comment>
  </commentList>
  <extLst>
    <ext uri="GoogleSheetsCustomDataVersion2">
      <go:sheetsCustomData xmlns:go="http://customooxmlschemas.google.com/" r:id="rId1" roundtripDataSignature="AMtx7mgwXW6BNzhSWYhG4Ro1BP0BEqBMFg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1">
      <text>
        <t xml:space="preserve">======
ID#AAABjmozvCY
Isabel Cristina Santos Reis    (2025-05-13 19:46:29)
Não encerrar pois consta pendência financeira</t>
      </text>
    </comment>
    <comment authorId="0" ref="A7">
      <text>
        <t xml:space="preserve">======
ID#AAABjmozvCU
Isabel Cristina Santos Reis    (2025-05-13 19:46:13)
Não encerrar pois consta pendência financeira</t>
      </text>
    </comment>
    <comment authorId="0" ref="A6">
      <text>
        <t xml:space="preserve">======
ID#AAABjmozvCQ
Isabel Cristina Santos Reis    (2025-05-13 19:46:08)
Não encerrar pois consta pendência financeira</t>
      </text>
    </comment>
    <comment authorId="0" ref="A3">
      <text>
        <t xml:space="preserve">======
ID#AAABjmozvCM
Isabel Cristina Santos Reis    (2025-05-13 19:45:42)
Não encerrar pois consta pendência financeira</t>
      </text>
    </comment>
    <comment authorId="0" ref="A8">
      <text>
        <t xml:space="preserve">======
ID#AAABjR_3WMU
Isabel Cristina Santos Reis    (2025-05-13 17:34:32)
Litigio aguardar para encerrar</t>
      </text>
    </comment>
    <comment authorId="0" ref="A4">
      <text>
        <t xml:space="preserve">======
ID#AAABjR_3WMQ
Isabel Cristina Santos Reis    (2025-05-13 17:34:20)
Litigio aguardar para encerrar</t>
      </text>
    </comment>
    <comment authorId="0" ref="A5">
      <text>
        <t xml:space="preserve">======
ID#AAABjR_3WMM
Isabel Cristina Santos Reis    (2025-05-13 17:34:07)
Litigio aguardar para encerrar</t>
      </text>
    </comment>
  </commentList>
  <extLst>
    <ext uri="GoogleSheetsCustomDataVersion2">
      <go:sheetsCustomData xmlns:go="http://customooxmlschemas.google.com/" r:id="rId1" roundtripDataSignature="AMtx7miOP/NPHOVgTbH1+96LllcVuIUcBw=="/>
    </ext>
  </extLst>
</comments>
</file>

<file path=xl/sharedStrings.xml><?xml version="1.0" encoding="utf-8"?>
<sst xmlns="http://schemas.openxmlformats.org/spreadsheetml/2006/main" count="919" uniqueCount="331">
  <si>
    <t>Relatórios de Contratos</t>
  </si>
  <si>
    <t>Contrato</t>
  </si>
  <si>
    <t>UN</t>
  </si>
  <si>
    <t>Contratada</t>
  </si>
  <si>
    <t>Objeto</t>
  </si>
  <si>
    <t>Gestor</t>
  </si>
  <si>
    <t>F. Titular</t>
  </si>
  <si>
    <t>F. Suplente</t>
  </si>
  <si>
    <t>Sit.</t>
  </si>
  <si>
    <t>Data Ínicio</t>
  </si>
  <si>
    <t>Data Fim</t>
  </si>
  <si>
    <t>Última NF</t>
  </si>
  <si>
    <t>Pag. Mensal</t>
  </si>
  <si>
    <t>Valor Total</t>
  </si>
  <si>
    <t>Realizado</t>
  </si>
  <si>
    <t>Saldo</t>
  </si>
  <si>
    <t>062/2018</t>
  </si>
  <si>
    <t>EGR PORTO ALEGRE</t>
  </si>
  <si>
    <t>EXPERMED PERICIAS MEDICAS ADMINISTRATIVAS E JUDICIAIS LTDA</t>
  </si>
  <si>
    <t>REALIZACAO DE PERICIAS MEDICAS - NF</t>
  </si>
  <si>
    <t>ASSESSORIA JURIDICA</t>
  </si>
  <si>
    <t>MILENE TADROS RODRIGUES DE FREITAS</t>
  </si>
  <si>
    <t>SHANA NATASHA OLIVEIRA SIKORA</t>
  </si>
  <si>
    <t>Ativo</t>
  </si>
  <si>
    <t>16/10/2018</t>
  </si>
  <si>
    <t>15/10/2025</t>
  </si>
  <si>
    <t>002/2023</t>
  </si>
  <si>
    <t>AJUR PRESTAÇÃO DE SERVIÇOS EM INFORMÁTICA LTDA.</t>
  </si>
  <si>
    <t>SERVICO DE RECORTE CLIPPING ELETR - NF</t>
  </si>
  <si>
    <t>BARBARA CARDOZO</t>
  </si>
  <si>
    <t>002/2026</t>
  </si>
  <si>
    <t>ZENITE INFORMAÇÃO E CONSULTORIA S/A</t>
  </si>
  <si>
    <t>SERV DE ORIENTACAO</t>
  </si>
  <si>
    <t>BRUNO MUNIZ LEITÃO</t>
  </si>
  <si>
    <t>002/2025</t>
  </si>
  <si>
    <t>APEX COMUNICAÇÃO ESTRATÉGICA LTDA</t>
  </si>
  <si>
    <t>CONSULTORIA OU ASSESSORIA- NF</t>
  </si>
  <si>
    <t>GABINETE</t>
  </si>
  <si>
    <t>RAFAEL DA SILVA FERREIRA</t>
  </si>
  <si>
    <t>MARIELLE LOPES DUTRA</t>
  </si>
  <si>
    <t>005/2025</t>
  </si>
  <si>
    <t>GPBR PARTICIPAÇÕES - WELL HUB</t>
  </si>
  <si>
    <t>SERVIÇO BEM-ESTAR FUNCIONAL</t>
  </si>
  <si>
    <t>023/2023</t>
  </si>
  <si>
    <t>BARZ SOLUCOES INTELIGENTES LTDA</t>
  </si>
  <si>
    <t>SERV DE LIMPEZA/COPEIRA - NF</t>
  </si>
  <si>
    <t>020/2025</t>
  </si>
  <si>
    <t>EMPRESA BRASILEIRA DE TELEGRAFOS</t>
  </si>
  <si>
    <t>SERV DE POSTAGEM</t>
  </si>
  <si>
    <t>011/2022</t>
  </si>
  <si>
    <t>NELSON WILIANS ADVOGADOS</t>
  </si>
  <si>
    <t>GERENCIA CONTABIL</t>
  </si>
  <si>
    <t>ADARIEL DENAISSON SOUZA CHAVES</t>
  </si>
  <si>
    <t>MARCOS DE CARVALHO FERNANDES</t>
  </si>
  <si>
    <t>25/05/2022</t>
  </si>
  <si>
    <t>24/05/2027</t>
  </si>
  <si>
    <t>005/2024</t>
  </si>
  <si>
    <t>AWS AUDITORES INDEPENDENTES</t>
  </si>
  <si>
    <t>SERVICOS DE AUDITORIA CONTABEIS - NF</t>
  </si>
  <si>
    <t>TIAGO SILVEIRA OLIVEIRA</t>
  </si>
  <si>
    <t>023/2024</t>
  </si>
  <si>
    <t/>
  </si>
  <si>
    <t>016/2025</t>
  </si>
  <si>
    <t>KLASER E KLASER / MLTA MARTINS</t>
  </si>
  <si>
    <t>ASSESSORIA CONTABIL/JURIDICA</t>
  </si>
  <si>
    <t xml:space="preserve">HENILDA SOARES LEAL VALIM </t>
  </si>
  <si>
    <t>ADRIANE CRISTINA KUHNE</t>
  </si>
  <si>
    <t>029/2025</t>
  </si>
  <si>
    <t>MELO DE BESSA ASSOCIADOS</t>
  </si>
  <si>
    <t>ASSESSORIA CONTABIL</t>
  </si>
  <si>
    <t>RAFAEL PANDOLFO DA ROCHA</t>
  </si>
  <si>
    <t>001/2026</t>
  </si>
  <si>
    <t>MALTA MARTINS ADVOCACIA</t>
  </si>
  <si>
    <t>HENILDA SOARES LEAL</t>
  </si>
  <si>
    <t>011/2019</t>
  </si>
  <si>
    <t>EGR CAMPO BOM</t>
  </si>
  <si>
    <t>CONSTRUTORA GIOVANELLA LTDA</t>
  </si>
  <si>
    <t>OBRA DE PAVIMENTACAO ERS 239 - NF</t>
  </si>
  <si>
    <t>GERENCIA DE ENGENHARIA</t>
  </si>
  <si>
    <t>LUIS FERNANDO PEREIRA VANACOR</t>
  </si>
  <si>
    <t>CARLA TRINDADE SCHERER</t>
  </si>
  <si>
    <t>003/2022</t>
  </si>
  <si>
    <t>LSF ENGENHARIA &amp; GESTAO LTDA</t>
  </si>
  <si>
    <t>CONSERVACAO RODOVIARIA CONTINUA - NF</t>
  </si>
  <si>
    <t>VAGNER DA ROSA RUBIRA</t>
  </si>
  <si>
    <t>GIULIANO CUOZZO MOURA DOS SANTOS</t>
  </si>
  <si>
    <t>012/2022</t>
  </si>
  <si>
    <t>EGR PORTAO</t>
  </si>
  <si>
    <t>RGS ENGENHARIA S.A.</t>
  </si>
  <si>
    <t>SERV DE MANUTENCAO RODOVIARIA - NF</t>
  </si>
  <si>
    <t>LUIS HENRIQUE ANTUNES DUTRA</t>
  </si>
  <si>
    <t>ANTENOR SANTOS CASTRO</t>
  </si>
  <si>
    <t>033/2022</t>
  </si>
  <si>
    <t>TREZZI E BONATTI LTDA-ME</t>
  </si>
  <si>
    <t>CONTRAT DOS SERV TEC. DE ENGENHARIA - NF</t>
  </si>
  <si>
    <t>CAMILA ROBERTA KOHLER</t>
  </si>
  <si>
    <t>MONIKA WAGNER</t>
  </si>
  <si>
    <t>018/2023</t>
  </si>
  <si>
    <t>EGR ENCANTADO</t>
  </si>
  <si>
    <t>MATT CONSTRUTORA LTDA</t>
  </si>
  <si>
    <t>002/2024</t>
  </si>
  <si>
    <t>SINALIZADORA RODOVIARIA LTDA</t>
  </si>
  <si>
    <t>MANUTENCAO DE SINALIZACAO - NF</t>
  </si>
  <si>
    <t>009/2024</t>
  </si>
  <si>
    <t>GRECA DISTRIBUIDORA DE ASFALTOS S/A</t>
  </si>
  <si>
    <t>FORN MATERIAL ASFALTICO - NF</t>
  </si>
  <si>
    <t>015/2024</t>
  </si>
  <si>
    <t>022/2024</t>
  </si>
  <si>
    <t>STE - SERVICOS TECNICOS DE ENGENHARIA SA</t>
  </si>
  <si>
    <t>PROJETO DE GERENCIAMENTO AMBIENTAL - NF</t>
  </si>
  <si>
    <t>029/2024</t>
  </si>
  <si>
    <t>EGR GRAMADO</t>
  </si>
  <si>
    <t>DOBIL ENGENHARIA LTDA</t>
  </si>
  <si>
    <t>MANUTENCAO DE PAVIMENTOS - NF</t>
  </si>
  <si>
    <t>030/2024</t>
  </si>
  <si>
    <t>031/2024</t>
  </si>
  <si>
    <t>EGR TRES COROAS</t>
  </si>
  <si>
    <t>CONSTRUTORA E PAVIMENTADORA PAVICON</t>
  </si>
  <si>
    <t>032/2024</t>
  </si>
  <si>
    <t>EGR VIAMAO</t>
  </si>
  <si>
    <t>CONSTRUTORA PELOTENSE</t>
  </si>
  <si>
    <t>033/2024</t>
  </si>
  <si>
    <t>EGR SANTO ANTONIO DA PATRULHA</t>
  </si>
  <si>
    <t>036/2024</t>
  </si>
  <si>
    <t>EGR BOA VISTA DO SUL</t>
  </si>
  <si>
    <t>CONPASUL CONSTRUCAO E SERVICOS LTDA</t>
  </si>
  <si>
    <t>006/2025</t>
  </si>
  <si>
    <t>SINARODO SINALIZADORA RODOVIARIA LTDA</t>
  </si>
  <si>
    <t>008/2025</t>
  </si>
  <si>
    <t>E.F. SERVIÇOS RODOVIÁRIOS</t>
  </si>
  <si>
    <t>DENISE PEPPEL</t>
  </si>
  <si>
    <t>024/2025</t>
  </si>
  <si>
    <t>EGR CRUZEIRO DO SUL</t>
  </si>
  <si>
    <t>CONSTRUTORA EXTREMO SUL LTDA</t>
  </si>
  <si>
    <t>ELVIO PITROSKY</t>
  </si>
  <si>
    <t>025/2025</t>
  </si>
  <si>
    <t>EGR COXILHA</t>
  </si>
  <si>
    <t>RGS ENGENHARIA S.A</t>
  </si>
  <si>
    <t>026/2025</t>
  </si>
  <si>
    <t>ENCOPAV ENGENHARIA LTDA</t>
  </si>
  <si>
    <t>027/2025</t>
  </si>
  <si>
    <t>CONSTRUTORA GIOVANELLA LTDA.</t>
  </si>
  <si>
    <t>028/2025</t>
  </si>
  <si>
    <t>021/2021</t>
  </si>
  <si>
    <t>PRIME CONSULTORIA E ASSESSORIA EMPRESARIAL LTDA</t>
  </si>
  <si>
    <t>COMBUSTIVEL - NF</t>
  </si>
  <si>
    <t>GERENCIA DE GESTÃO DE PESSOAS</t>
  </si>
  <si>
    <t>JULIANA MAHMUD</t>
  </si>
  <si>
    <t>023/2021</t>
  </si>
  <si>
    <t>RURAL RENTAL SERVICE EIRELI</t>
  </si>
  <si>
    <t>SERV DE LOCACAO DE VEICULOS - NF</t>
  </si>
  <si>
    <t>MARCIA MARQUES</t>
  </si>
  <si>
    <t>011/2023</t>
  </si>
  <si>
    <t>TELEFONICA BRASIL S.A.</t>
  </si>
  <si>
    <t>CONTRATACAO SERVICO MOVEL PESSOAL - FAT</t>
  </si>
  <si>
    <t>LUCAS BOROTO</t>
  </si>
  <si>
    <t>PABLO FEIJO</t>
  </si>
  <si>
    <t>006/2024</t>
  </si>
  <si>
    <t>LOCADORA DE VEICULOS SANTA CRUZ LTDA.</t>
  </si>
  <si>
    <t>038/2024</t>
  </si>
  <si>
    <t>GREEN CARD S/A REFEICOES COMERCIO E SERVICOS</t>
  </si>
  <si>
    <t>FORNEC DE AUXILIO ALIMENTACAO/REF. - NF</t>
  </si>
  <si>
    <t>014/2023</t>
  </si>
  <si>
    <t>GRM AR CONDICIONADO LTDA EPP</t>
  </si>
  <si>
    <t>SERV CLIMATIZACAO AR CONDICIONADO-NF</t>
  </si>
  <si>
    <t>01/08/2023</t>
  </si>
  <si>
    <t>015/2025</t>
  </si>
  <si>
    <t>ENSEG - ENGENHARIA DE SEGURANCA DO TRABALHO LTDA</t>
  </si>
  <si>
    <t>PPRA E PCMSO - NF</t>
  </si>
  <si>
    <t>018/2025</t>
  </si>
  <si>
    <t>FOCUS CONSULTORIA E SERVIÇOS</t>
  </si>
  <si>
    <t>APOIO ADM</t>
  </si>
  <si>
    <t>019/2025</t>
  </si>
  <si>
    <t>CENTRO DE INTEGRACAO EMPRESA ESCOLA DO RS - CIEE</t>
  </si>
  <si>
    <t>CONTRATACAO DE AGENTE DE INTEGR - NF</t>
  </si>
  <si>
    <t>P01/2024</t>
  </si>
  <si>
    <t>CLUBE PASI DE SEGUROS</t>
  </si>
  <si>
    <t>SERV DE COBERTURA DE SEGURO - FAT</t>
  </si>
  <si>
    <t>007/2021</t>
  </si>
  <si>
    <t>PROCERGS - CIA DE PROCES DE DADOS DO ESTADO DO RS</t>
  </si>
  <si>
    <t>PRESTACAO DE SERV DO APLICAT PROA - NF</t>
  </si>
  <si>
    <t>GERENCIA DE TECNOLOGIA DA INFORMAÇÃO</t>
  </si>
  <si>
    <t>ANELISE DE MACEDO LUCAS</t>
  </si>
  <si>
    <t>027/2021</t>
  </si>
  <si>
    <t>010/2022</t>
  </si>
  <si>
    <t>ALLGED SOLUCOES DE TI LTDA</t>
  </si>
  <si>
    <t>SERVICOS DE OUTSOURCING DE IMPRESSAO REC</t>
  </si>
  <si>
    <t>020/2022</t>
  </si>
  <si>
    <t>BRASIL SERVIÇOS DE TELECOMUNICAÇÕES LTDA</t>
  </si>
  <si>
    <t>SERV DE TELECO DE CIRC DE ACESSO - FAT</t>
  </si>
  <si>
    <t>DANIEL CARLOS HEINEN</t>
  </si>
  <si>
    <t>024/2022</t>
  </si>
  <si>
    <t>PRESTACAO DE SERV DE INF PUBLICA -NF</t>
  </si>
  <si>
    <t>026/2022</t>
  </si>
  <si>
    <t>SAFETEC INFORMATICA LTDA</t>
  </si>
  <si>
    <t>SERV CONTINUADOS DE CORREIOS</t>
  </si>
  <si>
    <t>008/2023</t>
  </si>
  <si>
    <t>RCI CONSULTING - CONSULTORIA, ADMINISTRACAO E PARTICIPACOES</t>
  </si>
  <si>
    <t>SERV DE HOSP DE APLIC EM AMB IBM - NF</t>
  </si>
  <si>
    <t>009/2023</t>
  </si>
  <si>
    <t>SERV DE PUBL NO DIARIO OFICIAL - NF</t>
  </si>
  <si>
    <t>003/2024</t>
  </si>
  <si>
    <t>TELEFONICA BRASIL S.A</t>
  </si>
  <si>
    <t>035/2024</t>
  </si>
  <si>
    <t>CIGAM SOFTWARE CORPORATIVO S.A.</t>
  </si>
  <si>
    <t>CONTRAT SOLUCAO EMPRESARIAL - ERP - NF</t>
  </si>
  <si>
    <t>042/2024</t>
  </si>
  <si>
    <t>E-SALES SOLUCOES DE INTEGRACAO LTDA</t>
  </si>
  <si>
    <t>SERVIÇOS DE TERCEIROS PESSOA JURIDICA</t>
  </si>
  <si>
    <t>007/2025</t>
  </si>
  <si>
    <t>GRAPHO - PRODUTOS E SERVIÇOS EM COMPUTAÇÃO</t>
  </si>
  <si>
    <t>014/2025</t>
  </si>
  <si>
    <t>VS DATA COMERCIO</t>
  </si>
  <si>
    <t>017/2025</t>
  </si>
  <si>
    <t>ATHENAS AUTOMACAO</t>
  </si>
  <si>
    <t>LOCACAO DE EQUIP. INFORMATICA</t>
  </si>
  <si>
    <t>DANIEL HEINEN</t>
  </si>
  <si>
    <t>PABLO FEIJÓ</t>
  </si>
  <si>
    <t>022/2025</t>
  </si>
  <si>
    <t xml:space="preserve">SITE </t>
  </si>
  <si>
    <t>01/2019</t>
  </si>
  <si>
    <t>ASSOCIACAO CORPO DE BOMBEIROS VOLUNTARIOS DE BOM PRINCIPIO</t>
  </si>
  <si>
    <t>BOMBEIROS VOLUNTARIOS - REC</t>
  </si>
  <si>
    <t>GERENCIA OPERACIONAL</t>
  </si>
  <si>
    <t>24/10/2019</t>
  </si>
  <si>
    <t>23/10/2023</t>
  </si>
  <si>
    <t>019/2019</t>
  </si>
  <si>
    <t>CWF OPERACOES LTDA</t>
  </si>
  <si>
    <t>CONTRATAÇÃO PARA EXECUÇÃO SERV OPERAÇÃO</t>
  </si>
  <si>
    <t>18/04/2019</t>
  </si>
  <si>
    <t>17/04/2024</t>
  </si>
  <si>
    <t>020/2019</t>
  </si>
  <si>
    <t>16/04/2019</t>
  </si>
  <si>
    <t>15/04/2024</t>
  </si>
  <si>
    <t>04/2019</t>
  </si>
  <si>
    <t>ASSOCIACAO CIVIL CORPO DE BOMBEIROS VOLUNTARIOS SAO SEBAST</t>
  </si>
  <si>
    <t>07/2019</t>
  </si>
  <si>
    <t>EGR FLORES DA CUNHA</t>
  </si>
  <si>
    <t>CORPO DE BOMBEIROS VOLUNTARIOS DE ANTONIO PRADO</t>
  </si>
  <si>
    <t>002/2020</t>
  </si>
  <si>
    <t>CONSIGLIATO TECNOLOGIA EM SISTEMAS ELETROELETRONICOS LTDA</t>
  </si>
  <si>
    <t>SERV MANUT ELETRONICA PREV/CORRETIVA  NF</t>
  </si>
  <si>
    <t>FABIO ALESSANDRO ZIMMER</t>
  </si>
  <si>
    <t>JAMIR JOAO LAUERMANN</t>
  </si>
  <si>
    <t>06/02/2020</t>
  </si>
  <si>
    <t>05/02/2025</t>
  </si>
  <si>
    <t>01/2021</t>
  </si>
  <si>
    <t>ASSOCIACAO CORPO DE BOMBEIROS VOLUNTARIOS DE SAO VENDELINO R</t>
  </si>
  <si>
    <t>07/06/2021</t>
  </si>
  <si>
    <t>06/06/2023</t>
  </si>
  <si>
    <t>013/2021</t>
  </si>
  <si>
    <t>T.E.M. EMERGENCIAS MEDICAS LTDA.</t>
  </si>
  <si>
    <t>SERV DE ATENDIMENTO DE RESGATE - NF</t>
  </si>
  <si>
    <t>05/06/2021</t>
  </si>
  <si>
    <t>01/2022</t>
  </si>
  <si>
    <t>CORPO DE BOMBEIROS VOLUNTARIOS DE NOVA HARTZ</t>
  </si>
  <si>
    <t>21/07/2022</t>
  </si>
  <si>
    <t>20/07/2027</t>
  </si>
  <si>
    <t>02/2022</t>
  </si>
  <si>
    <t>ASSOCIAÇÃO DE BOMBEIROS VOLUNTÁRIOS DE TRES COROAS</t>
  </si>
  <si>
    <t>22/07/2022</t>
  </si>
  <si>
    <t>21/07/2027</t>
  </si>
  <si>
    <t>03/2022</t>
  </si>
  <si>
    <t>ASSOCIAÇÃO CORPO DE BOMBEIROS VOLUNTÁRIOS DE BALNEÁRIO PINHA</t>
  </si>
  <si>
    <t>20/07/2022</t>
  </si>
  <si>
    <t>19/07/2027</t>
  </si>
  <si>
    <t>04/2022</t>
  </si>
  <si>
    <t>EGR STO ANTONIO DA P</t>
  </si>
  <si>
    <t>SOCIEDADE CIVIL CORPO DE BOMBEIROS VOLUNTARIOS DE ROLANTE</t>
  </si>
  <si>
    <t>15/09/2022</t>
  </si>
  <si>
    <t>14/09/2027</t>
  </si>
  <si>
    <t>05/2022</t>
  </si>
  <si>
    <t>CORPO DE BOMBEIROS VOLUNTÁRIOS DE ARARICÁ</t>
  </si>
  <si>
    <t>03/02/2023</t>
  </si>
  <si>
    <t>02/02/2028</t>
  </si>
  <si>
    <t>06/2022</t>
  </si>
  <si>
    <t>ASSOCIACAO MANTENEDORA CORPO DE BOMBEIROS DA REGIAO ALTA DO</t>
  </si>
  <si>
    <t>NILCINEIA SOUZA DOS SANTOS</t>
  </si>
  <si>
    <t>27/01/2023</t>
  </si>
  <si>
    <t>26/01/2028</t>
  </si>
  <si>
    <t>10/2022</t>
  </si>
  <si>
    <t>DEPARTAMENTO ESTADUAL DE TRANSITO</t>
  </si>
  <si>
    <t>SERVIÇO DE REMOÇÃO E GUINHOS - FAT</t>
  </si>
  <si>
    <t>08/10/2023</t>
  </si>
  <si>
    <t>07/10/2028</t>
  </si>
  <si>
    <t>01/2023</t>
  </si>
  <si>
    <t>ASSOCIAÇÃO VOLUNTÁRIA DE BOMBEIROS MISTO DE PAROBÉ</t>
  </si>
  <si>
    <t>26/10/2023</t>
  </si>
  <si>
    <t>25/10/2025</t>
  </si>
  <si>
    <t>016/2023</t>
  </si>
  <si>
    <t>TECSIDEL DO BRASIL LTDA.</t>
  </si>
  <si>
    <t>SERV DE MANUT E SUPORTE TECSIDEL - NF</t>
  </si>
  <si>
    <t>06/10/2023</t>
  </si>
  <si>
    <t>007/2024</t>
  </si>
  <si>
    <t>APL APOIO LOGISTICO EIRELI</t>
  </si>
  <si>
    <t>24/04/2024</t>
  </si>
  <si>
    <t>01/2024</t>
  </si>
  <si>
    <t>SOCIEDADE CORPO DE BOMBEIROS VOLUNTARIOS DE GARIBALDI</t>
  </si>
  <si>
    <t>22/08/2024</t>
  </si>
  <si>
    <t>010/2024</t>
  </si>
  <si>
    <t>SERV DE OPERACAO E ARRECADACAO PEDAGIO</t>
  </si>
  <si>
    <t>ANDREI KIELING</t>
  </si>
  <si>
    <t>03/05/2024</t>
  </si>
  <si>
    <t>02/2024</t>
  </si>
  <si>
    <t>SOCIEDADE CIVIL CORPO DE BOMBEIROS DE NOVA PETROPOLIS</t>
  </si>
  <si>
    <t>21/02/2026</t>
  </si>
  <si>
    <t>03/2024</t>
  </si>
  <si>
    <t>CORPO DE BOMBEIROS VOLUNTARIOS DE IGREJINHA</t>
  </si>
  <si>
    <t>02/08/2024</t>
  </si>
  <si>
    <t>01/08/2026</t>
  </si>
  <si>
    <t>04/2024</t>
  </si>
  <si>
    <t>ASSOCIACAO DE AMIGOS DO CORPO DE BOMBEIROS VOLUNTARIOS DE SA</t>
  </si>
  <si>
    <t>.</t>
  </si>
  <si>
    <t>09/12/2024</t>
  </si>
  <si>
    <t>08/12/2026</t>
  </si>
  <si>
    <t>041/2024</t>
  </si>
  <si>
    <t>MOREIRA E ANDRADE LTDA</t>
  </si>
  <si>
    <t>PREST DE SERVIÇOS TÉCNICOS DE INVENTARIO</t>
  </si>
  <si>
    <t>05/12/2024</t>
  </si>
  <si>
    <t>040/2024</t>
  </si>
  <si>
    <t>AUTOPEL AUTOMAÇÃO COMERCIAL E INFORMATICA</t>
  </si>
  <si>
    <t>FORNEC. DE BOBINAS TERMICAS-NF</t>
  </si>
  <si>
    <t>01/2025</t>
  </si>
  <si>
    <t>SOCIEDADE CORPO DE BOMBEIROS VOLUNTARIOS DE TEUTONIA</t>
  </si>
  <si>
    <t>009/2025</t>
  </si>
  <si>
    <t>RN ENGENHARIA ELETRICA</t>
  </si>
  <si>
    <t>012/2025</t>
  </si>
  <si>
    <t>ST SERVICOS EMPRESARIAS</t>
  </si>
  <si>
    <t>SERVICOS DE TELEATENDIMENTO - CALL CENTER</t>
  </si>
  <si>
    <t>023/2025</t>
  </si>
  <si>
    <t>FUNDAÇÃO MATA ATLANTICA E ECOSSISTEMAS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</si>
</sst>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&quot;$&quot;#,##0.00;\(&quot;$&quot;#,##0.00\)"/>
    <numFmt numFmtId="165" formatCode="dd/MM/yyyy"/>
    <numFmt numFmtId="166" formatCode="&quot;R$&quot;\ #,##0.00"/>
    <numFmt numFmtId="167" formatCode="dd/mm/yyyy"/>
    <numFmt numFmtId="168" formatCode="d/m/yyyy"/>
    <numFmt numFmtId="169" formatCode="[$R$ -416]#,##0.00"/>
    <numFmt numFmtId="170" formatCode="mm/yyyy"/>
  </numFmts>
  <fonts count="14">
    <font>
      <sz val="8.0"/>
      <color rgb="FFFFFFFF"/>
      <name val="Tahoma"/>
      <scheme val="minor"/>
    </font>
    <font>
      <b/>
      <sz val="20.0"/>
      <color theme="1"/>
      <name val="Arial"/>
    </font>
    <font/>
    <font>
      <b/>
      <sz val="8.0"/>
      <color rgb="FF000000"/>
      <name val="Arial"/>
    </font>
    <font>
      <sz val="8.0"/>
      <color rgb="FF000000"/>
      <name val="Arial"/>
    </font>
    <font>
      <sz val="7.0"/>
      <color rgb="FF000000"/>
      <name val="Arial"/>
    </font>
    <font>
      <b/>
      <sz val="14.0"/>
      <color theme="1"/>
      <name val="Tahoma"/>
    </font>
    <font>
      <b/>
      <sz val="10.0"/>
      <color rgb="FF000000"/>
      <name val="Arial"/>
    </font>
    <font>
      <sz val="8.0"/>
      <color theme="1"/>
      <name val="Arial"/>
    </font>
    <font>
      <sz val="7.0"/>
      <color theme="1"/>
      <name val="Arial"/>
    </font>
    <font>
      <sz val="8.0"/>
      <color theme="1"/>
      <name val="Tahoma"/>
    </font>
    <font>
      <color theme="1"/>
      <name val="Arial"/>
    </font>
    <font>
      <sz val="7.0"/>
      <color theme="1"/>
      <name val="Sans-serif"/>
    </font>
    <font>
      <color theme="1"/>
      <name val="Tahoma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/>
  </borders>
  <cellStyleXfs count="1">
    <xf borderId="0" fillId="0" fontId="0" numFmtId="0" applyAlignment="1" applyBorder="1" applyFont="1"/>
  </cellStyleXfs>
  <cellXfs count="62">
    <xf borderId="0" fillId="0" fontId="0" numFmtId="0" xfId="0" applyAlignment="1" applyBorder="1" applyFont="1">
      <alignment horizontal="left" readingOrder="0" shrinkToFit="0" vertical="top" wrapText="1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Alignment="1" applyBorder="1" applyFont="1">
      <alignment horizontal="left" shrinkToFit="0" vertical="top" wrapText="1"/>
    </xf>
    <xf borderId="3" fillId="0" fontId="2" numFmtId="0" xfId="0" applyAlignment="1" applyBorder="1" applyFont="1">
      <alignment horizontal="left" shrinkToFit="0" vertical="top" wrapText="1"/>
    </xf>
    <xf borderId="4" fillId="2" fontId="3" numFmtId="0" xfId="0" applyAlignment="1" applyBorder="1" applyFont="1">
      <alignment horizontal="center" shrinkToFit="0" vertical="center" wrapText="1"/>
    </xf>
    <xf borderId="5" fillId="2" fontId="3" numFmtId="0" xfId="0" applyAlignment="1" applyBorder="1" applyFont="1">
      <alignment horizontal="center" shrinkToFit="0" vertical="center" wrapText="1"/>
    </xf>
    <xf borderId="4" fillId="3" fontId="4" numFmtId="0" xfId="0" applyAlignment="1" applyBorder="1" applyFill="1" applyFont="1">
      <alignment horizontal="left" shrinkToFit="0" vertical="center" wrapText="1"/>
    </xf>
    <xf borderId="4" fillId="3" fontId="5" numFmtId="0" xfId="0" applyAlignment="1" applyBorder="1" applyFont="1">
      <alignment horizontal="left" shrinkToFit="0" vertical="center" wrapText="1"/>
    </xf>
    <xf borderId="5" fillId="3" fontId="5" numFmtId="0" xfId="0" applyAlignment="1" applyBorder="1" applyFont="1">
      <alignment horizontal="left" shrinkToFit="0" vertical="center" wrapText="1"/>
    </xf>
    <xf borderId="5" fillId="3" fontId="5" numFmtId="164" xfId="0" applyAlignment="1" applyBorder="1" applyFont="1" applyNumberFormat="1">
      <alignment horizontal="right" shrinkToFit="0" vertical="center" wrapText="1"/>
    </xf>
    <xf borderId="4" fillId="0" fontId="5" numFmtId="164" xfId="0" applyAlignment="1" applyBorder="1" applyFont="1" applyNumberFormat="1">
      <alignment horizontal="right" shrinkToFit="0" vertical="center" wrapText="1"/>
    </xf>
    <xf borderId="4" fillId="3" fontId="5" numFmtId="165" xfId="0" applyAlignment="1" applyBorder="1" applyFont="1" applyNumberFormat="1">
      <alignment horizontal="left" shrinkToFit="0" vertical="center" wrapText="1"/>
    </xf>
    <xf borderId="5" fillId="3" fontId="5" numFmtId="165" xfId="0" applyAlignment="1" applyBorder="1" applyFont="1" applyNumberFormat="1">
      <alignment horizontal="left" shrinkToFit="0" vertical="center" wrapText="1"/>
    </xf>
    <xf borderId="5" fillId="3" fontId="5" numFmtId="164" xfId="0" applyAlignment="1" applyBorder="1" applyFont="1" applyNumberFormat="1">
      <alignment horizontal="right" readingOrder="0" shrinkToFit="0" vertical="center" wrapText="1"/>
    </xf>
    <xf borderId="4" fillId="3" fontId="4" numFmtId="0" xfId="0" applyAlignment="1" applyBorder="1" applyFont="1">
      <alignment horizontal="left" readingOrder="0" shrinkToFit="0" vertical="center" wrapText="1"/>
    </xf>
    <xf borderId="4" fillId="3" fontId="5" numFmtId="0" xfId="0" applyAlignment="1" applyBorder="1" applyFont="1">
      <alignment horizontal="left" readingOrder="0" shrinkToFit="0" vertical="center" wrapText="1"/>
    </xf>
    <xf borderId="4" fillId="3" fontId="5" numFmtId="165" xfId="0" applyAlignment="1" applyBorder="1" applyFont="1" applyNumberFormat="1">
      <alignment horizontal="left" readingOrder="0" shrinkToFit="0" vertical="center" wrapText="1"/>
    </xf>
    <xf borderId="5" fillId="3" fontId="5" numFmtId="165" xfId="0" applyAlignment="1" applyBorder="1" applyFont="1" applyNumberFormat="1">
      <alignment horizontal="left" readingOrder="0" shrinkToFit="0" vertical="center" wrapText="1"/>
    </xf>
    <xf borderId="1" fillId="3" fontId="6" numFmtId="0" xfId="0" applyAlignment="1" applyBorder="1" applyFont="1">
      <alignment horizontal="center" shrinkToFit="0" vertical="center" wrapText="1"/>
    </xf>
    <xf borderId="4" fillId="3" fontId="7" numFmtId="166" xfId="0" applyAlignment="1" applyBorder="1" applyFont="1" applyNumberFormat="1">
      <alignment horizontal="center" shrinkToFit="0" vertical="center" wrapText="1"/>
    </xf>
    <xf borderId="4" fillId="3" fontId="5" numFmtId="14" xfId="0" applyAlignment="1" applyBorder="1" applyFont="1" applyNumberFormat="1">
      <alignment horizontal="left" shrinkToFit="0" vertical="center" wrapText="1"/>
    </xf>
    <xf borderId="4" fillId="2" fontId="8" numFmtId="0" xfId="0" applyAlignment="1" applyBorder="1" applyFont="1">
      <alignment horizontal="left" shrinkToFit="0" vertical="top" wrapText="1"/>
    </xf>
    <xf borderId="4" fillId="2" fontId="9" numFmtId="0" xfId="0" applyAlignment="1" applyBorder="1" applyFont="1">
      <alignment horizontal="left" shrinkToFit="0" vertical="top" wrapText="1"/>
    </xf>
    <xf borderId="4" fillId="2" fontId="9" numFmtId="165" xfId="0" applyAlignment="1" applyBorder="1" applyFont="1" applyNumberFormat="1">
      <alignment horizontal="left" shrinkToFit="0" vertical="top" wrapText="1"/>
    </xf>
    <xf borderId="5" fillId="2" fontId="9" numFmtId="165" xfId="0" applyAlignment="1" applyBorder="1" applyFont="1" applyNumberFormat="1">
      <alignment horizontal="left" readingOrder="0" shrinkToFit="0" vertical="top" wrapText="1"/>
    </xf>
    <xf borderId="4" fillId="2" fontId="10" numFmtId="14" xfId="0" applyAlignment="1" applyBorder="1" applyFont="1" applyNumberFormat="1">
      <alignment horizontal="left" shrinkToFit="0" vertical="top" wrapText="1"/>
    </xf>
    <xf borderId="5" fillId="2" fontId="10" numFmtId="164" xfId="0" applyAlignment="1" applyBorder="1" applyFont="1" applyNumberFormat="1">
      <alignment horizontal="left" shrinkToFit="0" vertical="top" wrapText="1"/>
    </xf>
    <xf borderId="5" fillId="2" fontId="9" numFmtId="164" xfId="0" applyAlignment="1" applyBorder="1" applyFont="1" applyNumberFormat="1">
      <alignment horizontal="right" readingOrder="0" shrinkToFit="0" vertical="top" wrapText="1"/>
    </xf>
    <xf borderId="4" fillId="0" fontId="9" numFmtId="164" xfId="0" applyAlignment="1" applyBorder="1" applyFont="1" applyNumberFormat="1">
      <alignment horizontal="right" shrinkToFit="0" vertical="top" wrapText="1"/>
    </xf>
    <xf borderId="4" fillId="2" fontId="8" numFmtId="0" xfId="0" applyAlignment="1" applyBorder="1" applyFont="1">
      <alignment horizontal="left" readingOrder="0" shrinkToFit="0" vertical="top" wrapText="1"/>
    </xf>
    <xf borderId="4" fillId="2" fontId="9" numFmtId="0" xfId="0" applyAlignment="1" applyBorder="1" applyFont="1">
      <alignment horizontal="left" readingOrder="0" shrinkToFit="0" vertical="top" wrapText="1"/>
    </xf>
    <xf borderId="4" fillId="2" fontId="9" numFmtId="167" xfId="0" applyAlignment="1" applyBorder="1" applyFont="1" applyNumberFormat="1">
      <alignment horizontal="left" readingOrder="0" shrinkToFit="0" vertical="top" wrapText="1"/>
    </xf>
    <xf borderId="4" fillId="3" fontId="5" numFmtId="167" xfId="0" applyAlignment="1" applyBorder="1" applyFont="1" applyNumberFormat="1">
      <alignment horizontal="left" readingOrder="0" shrinkToFit="0" vertical="center" wrapText="1"/>
    </xf>
    <xf borderId="4" fillId="0" fontId="4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4" fillId="0" fontId="5" numFmtId="165" xfId="0" applyAlignment="1" applyBorder="1" applyFont="1" applyNumberFormat="1">
      <alignment horizontal="left" shrinkToFit="0" vertical="center" wrapText="1"/>
    </xf>
    <xf borderId="1" fillId="0" fontId="5" numFmtId="165" xfId="0" applyAlignment="1" applyBorder="1" applyFont="1" applyNumberFormat="1">
      <alignment horizontal="left" shrinkToFit="0" vertical="center" wrapText="1"/>
    </xf>
    <xf borderId="1" fillId="0" fontId="5" numFmtId="164" xfId="0" applyAlignment="1" applyBorder="1" applyFont="1" applyNumberFormat="1">
      <alignment horizontal="right" shrinkToFit="0" vertical="center" wrapText="1"/>
    </xf>
    <xf borderId="5" fillId="3" fontId="5" numFmtId="167" xfId="0" applyAlignment="1" applyBorder="1" applyFont="1" applyNumberFormat="1">
      <alignment horizontal="left" readingOrder="0" shrinkToFit="0" vertical="center" wrapText="1"/>
    </xf>
    <xf borderId="4" fillId="0" fontId="11" numFmtId="0" xfId="0" applyAlignment="1" applyBorder="1" applyFont="1">
      <alignment horizontal="center" readingOrder="0" shrinkToFit="0" vertical="center" wrapText="1"/>
    </xf>
    <xf borderId="6" fillId="3" fontId="12" numFmtId="0" xfId="0" applyAlignment="1" applyFont="1">
      <alignment horizontal="left" readingOrder="0" shrinkToFit="0" vertical="top" wrapText="1"/>
    </xf>
    <xf borderId="4" fillId="0" fontId="9" numFmtId="168" xfId="0" applyAlignment="1" applyBorder="1" applyFont="1" applyNumberFormat="1">
      <alignment horizontal="left" readingOrder="0" shrinkToFit="0" vertical="center" wrapText="1"/>
    </xf>
    <xf borderId="4" fillId="0" fontId="13" numFmtId="0" xfId="0" applyAlignment="1" applyBorder="1" applyFont="1">
      <alignment horizontal="left" shrinkToFit="0" vertical="top" wrapText="1"/>
    </xf>
    <xf borderId="6" fillId="3" fontId="9" numFmtId="4" xfId="0" applyAlignment="1" applyFont="1" applyNumberFormat="1">
      <alignment horizontal="right" readingOrder="0" shrinkToFit="0" vertical="center" wrapText="1"/>
    </xf>
    <xf borderId="4" fillId="0" fontId="9" numFmtId="0" xfId="0" applyAlignment="1" applyBorder="1" applyFont="1">
      <alignment horizontal="left" readingOrder="0" shrinkToFit="0" vertical="center" wrapText="1"/>
    </xf>
    <xf borderId="4" fillId="0" fontId="9" numFmtId="4" xfId="0" applyAlignment="1" applyBorder="1" applyFont="1" applyNumberFormat="1">
      <alignment horizontal="right" readingOrder="0" shrinkToFit="0" vertical="center" wrapText="1"/>
    </xf>
    <xf borderId="4" fillId="0" fontId="9" numFmtId="0" xfId="0" applyAlignment="1" applyBorder="1" applyFont="1">
      <alignment horizontal="left" readingOrder="0" shrinkToFit="0" vertical="top" wrapText="1"/>
    </xf>
    <xf borderId="1" fillId="0" fontId="5" numFmtId="164" xfId="0" applyAlignment="1" applyBorder="1" applyFont="1" applyNumberFormat="1">
      <alignment horizontal="right" readingOrder="0" shrinkToFit="0" vertical="center" wrapText="1"/>
    </xf>
    <xf borderId="1" fillId="0" fontId="5" numFmtId="167" xfId="0" applyAlignment="1" applyBorder="1" applyFont="1" applyNumberFormat="1">
      <alignment horizontal="left" readingOrder="0" shrinkToFit="0" vertical="center" wrapText="1"/>
    </xf>
    <xf borderId="1" fillId="3" fontId="5" numFmtId="165" xfId="0" applyAlignment="1" applyBorder="1" applyFont="1" applyNumberFormat="1">
      <alignment horizontal="left" readingOrder="0" shrinkToFit="0" vertical="center" wrapText="1"/>
    </xf>
    <xf borderId="1" fillId="3" fontId="5" numFmtId="164" xfId="0" applyAlignment="1" applyBorder="1" applyFont="1" applyNumberFormat="1">
      <alignment horizontal="right" shrinkToFit="0" vertical="center" wrapText="1"/>
    </xf>
    <xf borderId="1" fillId="3" fontId="5" numFmtId="164" xfId="0" applyAlignment="1" applyBorder="1" applyFont="1" applyNumberFormat="1">
      <alignment horizontal="right" readingOrder="0" shrinkToFit="0" vertical="center" wrapText="1"/>
    </xf>
    <xf borderId="4" fillId="3" fontId="8" numFmtId="0" xfId="0" applyAlignment="1" applyBorder="1" applyFont="1">
      <alignment horizontal="left" shrinkToFit="0" vertical="center" wrapText="1"/>
    </xf>
    <xf borderId="4" fillId="3" fontId="9" numFmtId="0" xfId="0" applyAlignment="1" applyBorder="1" applyFont="1">
      <alignment horizontal="left" shrinkToFit="0" vertical="center" wrapText="1"/>
    </xf>
    <xf borderId="4" fillId="3" fontId="9" numFmtId="165" xfId="0" applyAlignment="1" applyBorder="1" applyFont="1" applyNumberFormat="1">
      <alignment horizontal="left" shrinkToFit="0" vertical="center" wrapText="1"/>
    </xf>
    <xf borderId="5" fillId="3" fontId="9" numFmtId="165" xfId="0" applyAlignment="1" applyBorder="1" applyFont="1" applyNumberFormat="1">
      <alignment horizontal="left" shrinkToFit="0" vertical="center" wrapText="1"/>
    </xf>
    <xf borderId="5" fillId="3" fontId="9" numFmtId="164" xfId="0" applyAlignment="1" applyBorder="1" applyFont="1" applyNumberFormat="1">
      <alignment horizontal="right" shrinkToFit="0" vertical="center" wrapText="1"/>
    </xf>
    <xf borderId="5" fillId="3" fontId="9" numFmtId="164" xfId="0" applyAlignment="1" applyBorder="1" applyFont="1" applyNumberFormat="1">
      <alignment horizontal="right" readingOrder="0" shrinkToFit="0" vertical="center" wrapText="1"/>
    </xf>
    <xf borderId="4" fillId="3" fontId="9" numFmtId="164" xfId="0" applyAlignment="1" applyBorder="1" applyFont="1" applyNumberFormat="1">
      <alignment horizontal="right" shrinkToFit="0" vertical="center" wrapText="1"/>
    </xf>
    <xf borderId="4" fillId="3" fontId="4" numFmtId="49" xfId="0" applyAlignment="1" applyBorder="1" applyFont="1" applyNumberFormat="1">
      <alignment horizontal="left" shrinkToFit="0" vertical="center" wrapText="1"/>
    </xf>
    <xf borderId="5" fillId="3" fontId="5" numFmtId="169" xfId="0" applyAlignment="1" applyBorder="1" applyFont="1" applyNumberFormat="1">
      <alignment horizontal="right" readingOrder="0" shrinkToFit="0" vertical="center" wrapText="1"/>
    </xf>
    <xf borderId="4" fillId="3" fontId="4" numFmtId="170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266700</xdr:colOff>
      <xdr:row>0</xdr:row>
      <xdr:rowOff>161925</xdr:rowOff>
    </xdr:from>
    <xdr:ext cx="1085850" cy="542925"/>
    <xdr:pic>
      <xdr:nvPicPr>
        <xdr:cNvPr descr="image1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400050</xdr:colOff>
      <xdr:row>0</xdr:row>
      <xdr:rowOff>28575</xdr:rowOff>
    </xdr:from>
    <xdr:ext cx="1257300" cy="628650"/>
    <xdr:pic>
      <xdr:nvPicPr>
        <xdr:cNvPr descr="image1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0</xdr:row>
      <xdr:rowOff>57150</xdr:rowOff>
    </xdr:from>
    <xdr:ext cx="1266825" cy="628650"/>
    <xdr:pic>
      <xdr:nvPicPr>
        <xdr:cNvPr descr="image1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95250</xdr:rowOff>
    </xdr:from>
    <xdr:ext cx="1266825" cy="628650"/>
    <xdr:pic>
      <xdr:nvPicPr>
        <xdr:cNvPr descr="image1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18</xdr:row>
      <xdr:rowOff>152400</xdr:rowOff>
    </xdr:from>
    <xdr:ext cx="1152525" cy="571500"/>
    <xdr:pic>
      <xdr:nvPicPr>
        <xdr:cNvPr descr="image1.png"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257175</xdr:colOff>
      <xdr:row>0</xdr:row>
      <xdr:rowOff>38100</xdr:rowOff>
    </xdr:from>
    <xdr:ext cx="1266825" cy="628650"/>
    <xdr:pic>
      <xdr:nvPicPr>
        <xdr:cNvPr descr="image1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333375</xdr:colOff>
      <xdr:row>0</xdr:row>
      <xdr:rowOff>47625</xdr:rowOff>
    </xdr:from>
    <xdr:ext cx="1200150" cy="600075"/>
    <xdr:pic>
      <xdr:nvPicPr>
        <xdr:cNvPr descr="image1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57150</xdr:rowOff>
    </xdr:from>
    <xdr:ext cx="1266825" cy="628650"/>
    <xdr:pic>
      <xdr:nvPicPr>
        <xdr:cNvPr descr="image1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161925</xdr:colOff>
      <xdr:row>15</xdr:row>
      <xdr:rowOff>38100</xdr:rowOff>
    </xdr:from>
    <xdr:ext cx="1009650" cy="495300"/>
    <xdr:pic>
      <xdr:nvPicPr>
        <xdr:cNvPr descr="image1.png"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1" width="8.83"/>
    <col customWidth="1" min="2" max="2" width="10.83"/>
    <col customWidth="1" min="3" max="3" width="29.17"/>
    <col customWidth="1" min="4" max="4" width="18.5"/>
    <col customWidth="1" min="5" max="5" width="13.67"/>
    <col customWidth="1" min="6" max="6" width="15.17"/>
    <col customWidth="1" min="7" max="7" width="14.17"/>
    <col customWidth="1" min="8" max="8" width="7.83"/>
    <col customWidth="1" min="9" max="9" width="11.0"/>
    <col customWidth="1" min="10" max="10" width="10.17"/>
    <col customWidth="1" hidden="1" min="11" max="11" width="8.83"/>
    <col customWidth="1" hidden="1" min="12" max="12" width="15.33"/>
    <col customWidth="1" min="13" max="14" width="15.5"/>
    <col customWidth="1" min="15" max="15" width="18.5"/>
    <col customWidth="1" min="16" max="26" width="8.83"/>
  </cols>
  <sheetData>
    <row r="1" ht="65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ht="10.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4" t="s">
        <v>11</v>
      </c>
      <c r="L2" s="5" t="s">
        <v>12</v>
      </c>
      <c r="M2" s="5" t="s">
        <v>13</v>
      </c>
      <c r="N2" s="5" t="s">
        <v>14</v>
      </c>
      <c r="O2" s="4" t="s">
        <v>15</v>
      </c>
    </row>
    <row r="3" ht="10.5" customHeight="1">
      <c r="A3" s="6" t="s">
        <v>16</v>
      </c>
      <c r="B3" s="6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  <c r="K3" s="7"/>
      <c r="L3" s="9"/>
      <c r="M3" s="9">
        <v>2000.0</v>
      </c>
      <c r="N3" s="9">
        <v>2000.0</v>
      </c>
      <c r="O3" s="10">
        <f t="shared" ref="O3:O5" si="1">SUM(M3-N3)</f>
        <v>0</v>
      </c>
    </row>
    <row r="4" ht="10.5" customHeight="1">
      <c r="A4" s="6" t="s">
        <v>26</v>
      </c>
      <c r="B4" s="6" t="s">
        <v>17</v>
      </c>
      <c r="C4" s="7" t="s">
        <v>27</v>
      </c>
      <c r="D4" s="7" t="s">
        <v>28</v>
      </c>
      <c r="E4" s="7" t="s">
        <v>20</v>
      </c>
      <c r="F4" s="7" t="s">
        <v>22</v>
      </c>
      <c r="G4" s="7" t="s">
        <v>29</v>
      </c>
      <c r="H4" s="7" t="s">
        <v>23</v>
      </c>
      <c r="I4" s="11">
        <v>44992.0</v>
      </c>
      <c r="J4" s="12">
        <v>46453.0</v>
      </c>
      <c r="K4" s="7"/>
      <c r="L4" s="9"/>
      <c r="M4" s="9">
        <v>20304.0</v>
      </c>
      <c r="N4" s="13">
        <v>16550.19</v>
      </c>
      <c r="O4" s="10">
        <f t="shared" si="1"/>
        <v>3753.81</v>
      </c>
    </row>
    <row r="5" ht="10.5" customHeight="1">
      <c r="A5" s="14" t="s">
        <v>30</v>
      </c>
      <c r="B5" s="6" t="s">
        <v>17</v>
      </c>
      <c r="C5" s="15" t="s">
        <v>31</v>
      </c>
      <c r="D5" s="15" t="s">
        <v>32</v>
      </c>
      <c r="E5" s="7" t="s">
        <v>20</v>
      </c>
      <c r="F5" s="7" t="s">
        <v>22</v>
      </c>
      <c r="G5" s="15" t="s">
        <v>33</v>
      </c>
      <c r="H5" s="7" t="s">
        <v>23</v>
      </c>
      <c r="I5" s="16">
        <v>46093.0</v>
      </c>
      <c r="J5" s="17">
        <v>46457.0</v>
      </c>
      <c r="K5" s="7"/>
      <c r="L5" s="9"/>
      <c r="M5" s="13">
        <v>30511.43</v>
      </c>
      <c r="N5" s="13">
        <v>30511.43</v>
      </c>
      <c r="O5" s="10">
        <f t="shared" si="1"/>
        <v>0</v>
      </c>
    </row>
    <row r="6" ht="10.5" customHeight="1">
      <c r="A6" s="18" t="s">
        <v>13</v>
      </c>
      <c r="B6" s="2"/>
      <c r="C6" s="2"/>
      <c r="D6" s="2"/>
      <c r="E6" s="2"/>
      <c r="F6" s="2"/>
      <c r="G6" s="2"/>
      <c r="H6" s="2"/>
      <c r="I6" s="2"/>
      <c r="J6" s="2"/>
      <c r="K6" s="3"/>
      <c r="L6" s="19">
        <f t="shared" ref="L6:O6" si="2">SUM(L3:L5)</f>
        <v>0</v>
      </c>
      <c r="M6" s="19">
        <f t="shared" si="2"/>
        <v>52815.43</v>
      </c>
      <c r="N6" s="19">
        <f t="shared" si="2"/>
        <v>49061.62</v>
      </c>
      <c r="O6" s="19">
        <f t="shared" si="2"/>
        <v>3753.81</v>
      </c>
    </row>
    <row r="7" ht="10.5" customHeight="1"/>
    <row r="8" ht="10.5" customHeight="1"/>
    <row r="9" ht="10.5" customHeight="1"/>
    <row r="10" ht="10.5" customHeight="1"/>
    <row r="11" ht="10.5" customHeight="1"/>
    <row r="12" ht="10.5" customHeight="1"/>
    <row r="13" ht="10.5" customHeight="1"/>
    <row r="14" ht="10.5" customHeight="1"/>
    <row r="15" ht="10.5" customHeight="1"/>
    <row r="16" ht="10.5" customHeight="1"/>
    <row r="17" ht="10.5" customHeight="1"/>
    <row r="18" ht="10.5" customHeight="1"/>
    <row r="19" ht="10.5" customHeight="1"/>
    <row r="20" ht="10.5" customHeight="1"/>
    <row r="21" ht="10.5" customHeight="1"/>
    <row r="22" ht="10.5" customHeight="1"/>
    <row r="23" ht="10.5" customHeight="1"/>
    <row r="24" ht="10.5" customHeight="1"/>
    <row r="25" ht="10.5" customHeight="1"/>
    <row r="26" ht="10.5" customHeight="1"/>
    <row r="27" ht="10.5" customHeight="1"/>
    <row r="28" ht="10.5" customHeight="1"/>
    <row r="29" ht="10.5" customHeight="1"/>
    <row r="30" ht="10.5" customHeight="1"/>
    <row r="31" ht="10.5" customHeight="1"/>
    <row r="32" ht="10.5" customHeight="1"/>
    <row r="33" ht="10.5" customHeight="1"/>
    <row r="34" ht="10.5" customHeight="1"/>
    <row r="35" ht="10.5" customHeight="1"/>
    <row r="36" ht="10.5" customHeight="1"/>
    <row r="37" ht="10.5" customHeight="1"/>
    <row r="38" ht="10.5" customHeight="1"/>
    <row r="39" ht="10.5" customHeight="1"/>
    <row r="40" ht="10.5" customHeight="1"/>
    <row r="41" ht="10.5" customHeight="1"/>
    <row r="42" ht="10.5" customHeight="1"/>
    <row r="43" ht="10.5" customHeight="1"/>
    <row r="44" ht="10.5" customHeight="1"/>
    <row r="45" ht="10.5" customHeight="1"/>
    <row r="46" ht="10.5" customHeight="1"/>
    <row r="47" ht="10.5" customHeight="1"/>
    <row r="48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</sheetData>
  <mergeCells count="2">
    <mergeCell ref="A1:O1"/>
    <mergeCell ref="A6:K6"/>
  </mergeCells>
  <printOptions/>
  <pageMargins bottom="0.7874015748031497" footer="0.0" header="0.0" left="0.5118110236220472" right="0.5118110236220472" top="0.7874015748031497"/>
  <pageSetup paperSize="9" scale="9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1" width="8.83"/>
    <col customWidth="1" min="2" max="2" width="11.17"/>
    <col customWidth="1" min="3" max="3" width="17.5"/>
    <col customWidth="1" min="4" max="4" width="16.17"/>
    <col customWidth="1" min="5" max="5" width="12.67"/>
    <col customWidth="1" min="6" max="6" width="13.5"/>
    <col customWidth="1" min="7" max="7" width="14.33"/>
    <col customWidth="1" min="8" max="8" width="6.33"/>
    <col customWidth="1" min="9" max="10" width="11.17"/>
    <col customWidth="1" hidden="1" min="11" max="11" width="11.0"/>
    <col customWidth="1" hidden="1" min="12" max="12" width="16.5"/>
    <col customWidth="1" min="13" max="13" width="18.83"/>
    <col customWidth="1" min="14" max="14" width="18.33"/>
    <col customWidth="1" min="15" max="15" width="20.83"/>
    <col customWidth="1" min="16" max="26" width="8.83"/>
  </cols>
  <sheetData>
    <row r="1" ht="56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ht="10.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4" t="s">
        <v>11</v>
      </c>
      <c r="L2" s="5" t="s">
        <v>12</v>
      </c>
      <c r="M2" s="5" t="s">
        <v>13</v>
      </c>
      <c r="N2" s="5" t="s">
        <v>14</v>
      </c>
      <c r="O2" s="4" t="s">
        <v>15</v>
      </c>
    </row>
    <row r="3" ht="10.5" customHeight="1">
      <c r="A3" s="6" t="s">
        <v>34</v>
      </c>
      <c r="B3" s="6" t="s">
        <v>17</v>
      </c>
      <c r="C3" s="7" t="s">
        <v>35</v>
      </c>
      <c r="D3" s="7" t="s">
        <v>36</v>
      </c>
      <c r="E3" s="7" t="s">
        <v>37</v>
      </c>
      <c r="F3" s="7" t="s">
        <v>38</v>
      </c>
      <c r="G3" s="7" t="s">
        <v>39</v>
      </c>
      <c r="H3" s="7" t="s">
        <v>23</v>
      </c>
      <c r="I3" s="11">
        <v>45678.0</v>
      </c>
      <c r="J3" s="17">
        <v>46407.0</v>
      </c>
      <c r="K3" s="7"/>
      <c r="L3" s="9"/>
      <c r="M3" s="13">
        <v>635202.28</v>
      </c>
      <c r="N3" s="13">
        <v>394250.4</v>
      </c>
      <c r="O3" s="10">
        <f t="shared" ref="O3:O6" si="1">SUM(M3-N3)</f>
        <v>240951.88</v>
      </c>
    </row>
    <row r="4" ht="10.5" customHeight="1">
      <c r="A4" s="14" t="s">
        <v>40</v>
      </c>
      <c r="B4" s="6" t="s">
        <v>17</v>
      </c>
      <c r="C4" s="15" t="s">
        <v>41</v>
      </c>
      <c r="D4" s="15" t="s">
        <v>42</v>
      </c>
      <c r="E4" s="7" t="s">
        <v>37</v>
      </c>
      <c r="F4" s="7" t="s">
        <v>38</v>
      </c>
      <c r="G4" s="7" t="s">
        <v>39</v>
      </c>
      <c r="H4" s="7" t="s">
        <v>23</v>
      </c>
      <c r="I4" s="16">
        <v>45784.0</v>
      </c>
      <c r="J4" s="17">
        <v>46203.0</v>
      </c>
      <c r="K4" s="20"/>
      <c r="L4" s="9"/>
      <c r="M4" s="13">
        <v>60000.0</v>
      </c>
      <c r="N4" s="13">
        <v>59032.15</v>
      </c>
      <c r="O4" s="10">
        <f t="shared" si="1"/>
        <v>967.85</v>
      </c>
    </row>
    <row r="5" ht="10.5" customHeight="1">
      <c r="A5" s="21" t="s">
        <v>43</v>
      </c>
      <c r="B5" s="21" t="s">
        <v>17</v>
      </c>
      <c r="C5" s="22" t="s">
        <v>44</v>
      </c>
      <c r="D5" s="22" t="s">
        <v>45</v>
      </c>
      <c r="E5" s="22" t="s">
        <v>37</v>
      </c>
      <c r="F5" s="22" t="s">
        <v>38</v>
      </c>
      <c r="G5" s="22" t="s">
        <v>39</v>
      </c>
      <c r="H5" s="22" t="s">
        <v>23</v>
      </c>
      <c r="I5" s="23">
        <v>45282.0</v>
      </c>
      <c r="J5" s="24">
        <v>46377.0</v>
      </c>
      <c r="K5" s="25"/>
      <c r="L5" s="26"/>
      <c r="M5" s="27">
        <v>651936.64</v>
      </c>
      <c r="N5" s="27">
        <v>515622.47</v>
      </c>
      <c r="O5" s="28">
        <f t="shared" si="1"/>
        <v>136314.17</v>
      </c>
    </row>
    <row r="6" ht="10.5" customHeight="1">
      <c r="A6" s="29" t="s">
        <v>46</v>
      </c>
      <c r="B6" s="21" t="s">
        <v>17</v>
      </c>
      <c r="C6" s="30" t="s">
        <v>47</v>
      </c>
      <c r="D6" s="30" t="s">
        <v>48</v>
      </c>
      <c r="E6" s="22" t="s">
        <v>37</v>
      </c>
      <c r="F6" s="22" t="s">
        <v>39</v>
      </c>
      <c r="G6" s="22" t="s">
        <v>38</v>
      </c>
      <c r="H6" s="22" t="s">
        <v>23</v>
      </c>
      <c r="I6" s="31">
        <v>45905.0</v>
      </c>
      <c r="J6" s="24">
        <v>47730.0</v>
      </c>
      <c r="K6" s="25"/>
      <c r="L6" s="26"/>
      <c r="M6" s="27">
        <v>30000.0</v>
      </c>
      <c r="N6" s="27">
        <v>969.46</v>
      </c>
      <c r="O6" s="28">
        <f t="shared" si="1"/>
        <v>29030.54</v>
      </c>
    </row>
    <row r="7" ht="10.5" customHeight="1">
      <c r="A7" s="18" t="s">
        <v>13</v>
      </c>
      <c r="B7" s="2"/>
      <c r="C7" s="2"/>
      <c r="D7" s="2"/>
      <c r="E7" s="2"/>
      <c r="F7" s="2"/>
      <c r="G7" s="2"/>
      <c r="H7" s="2"/>
      <c r="I7" s="2"/>
      <c r="J7" s="2"/>
      <c r="K7" s="3"/>
      <c r="L7" s="19">
        <f t="shared" ref="L7:O7" si="2">SUM(L3:L6)</f>
        <v>0</v>
      </c>
      <c r="M7" s="19">
        <f t="shared" si="2"/>
        <v>1377138.92</v>
      </c>
      <c r="N7" s="19">
        <f t="shared" si="2"/>
        <v>969874.48</v>
      </c>
      <c r="O7" s="19">
        <f t="shared" si="2"/>
        <v>407264.44</v>
      </c>
    </row>
    <row r="8" ht="10.5" customHeight="1"/>
    <row r="9" ht="10.5" customHeight="1"/>
    <row r="10" ht="10.5" customHeight="1"/>
    <row r="11" ht="10.5" customHeight="1"/>
    <row r="12" ht="10.5" customHeight="1"/>
    <row r="13" ht="10.5" customHeight="1"/>
    <row r="14" ht="10.5" customHeight="1"/>
    <row r="15" ht="10.5" customHeight="1"/>
    <row r="16" ht="10.5" customHeight="1"/>
    <row r="17" ht="10.5" customHeight="1"/>
    <row r="18" ht="10.5" customHeight="1"/>
    <row r="19" ht="10.5" customHeight="1"/>
    <row r="20" ht="10.5" customHeight="1"/>
    <row r="21" ht="10.5" customHeight="1"/>
    <row r="22" ht="10.5" customHeight="1"/>
    <row r="23" ht="10.5" customHeight="1"/>
    <row r="24" ht="10.5" customHeight="1"/>
    <row r="25" ht="10.5" customHeight="1"/>
    <row r="26" ht="10.5" customHeight="1"/>
    <row r="27" ht="10.5" customHeight="1"/>
    <row r="28" ht="10.5" customHeight="1"/>
    <row r="29" ht="10.5" customHeight="1"/>
    <row r="30" ht="10.5" customHeight="1"/>
    <row r="31" ht="10.5" customHeight="1"/>
    <row r="32" ht="10.5" customHeight="1"/>
    <row r="33" ht="10.5" customHeight="1"/>
    <row r="34" ht="10.5" customHeight="1"/>
    <row r="35" ht="10.5" customHeight="1"/>
    <row r="36" ht="10.5" customHeight="1"/>
    <row r="37" ht="10.5" customHeight="1"/>
    <row r="38" ht="10.5" customHeight="1"/>
    <row r="39" ht="10.5" customHeight="1"/>
    <row r="40" ht="10.5" customHeight="1"/>
    <row r="41" ht="10.5" customHeight="1"/>
    <row r="42" ht="10.5" customHeight="1"/>
    <row r="43" ht="10.5" customHeight="1"/>
    <row r="44" ht="10.5" customHeight="1"/>
    <row r="45" ht="10.5" customHeight="1"/>
    <row r="46" ht="10.5" customHeight="1"/>
    <row r="47" ht="10.5" customHeight="1"/>
    <row r="48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  <row r="998" ht="10.5" customHeight="1"/>
    <row r="999" ht="10.5" customHeight="1"/>
    <row r="1000" ht="10.5" customHeight="1"/>
  </sheetData>
  <mergeCells count="2">
    <mergeCell ref="A1:O1"/>
    <mergeCell ref="A7:K7"/>
  </mergeCells>
  <printOptions/>
  <pageMargins bottom="0.7874015748031497" footer="0.0" header="0.0" left="0.5118110236220472" right="0.5118110236220472" top="0.7874015748031497"/>
  <pageSetup paperSize="9" scale="9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1" width="8.83"/>
    <col customWidth="1" min="2" max="2" width="13.5"/>
    <col customWidth="1" min="3" max="3" width="14.83"/>
    <col customWidth="1" min="4" max="4" width="17.5"/>
    <col customWidth="1" min="5" max="5" width="12.17"/>
    <col customWidth="1" min="6" max="6" width="15.17"/>
    <col customWidth="1" min="7" max="7" width="14.33"/>
    <col customWidth="1" min="8" max="8" width="8.83"/>
    <col customWidth="1" min="9" max="9" width="11.83"/>
    <col customWidth="1" min="10" max="10" width="10.33"/>
    <col customWidth="1" hidden="1" min="11" max="11" width="10.33"/>
    <col customWidth="1" hidden="1" min="12" max="12" width="19.17"/>
    <col customWidth="1" min="13" max="13" width="18.67"/>
    <col customWidth="1" min="14" max="14" width="18.83"/>
    <col customWidth="1" min="15" max="15" width="18.67"/>
    <col customWidth="1" min="16" max="26" width="8.83"/>
  </cols>
  <sheetData>
    <row r="1" ht="58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ht="10.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4" t="s">
        <v>11</v>
      </c>
      <c r="L2" s="5" t="s">
        <v>12</v>
      </c>
      <c r="M2" s="5" t="s">
        <v>13</v>
      </c>
      <c r="N2" s="5" t="s">
        <v>14</v>
      </c>
      <c r="O2" s="4" t="s">
        <v>15</v>
      </c>
    </row>
    <row r="3" ht="10.5" customHeight="1">
      <c r="A3" s="6" t="s">
        <v>49</v>
      </c>
      <c r="B3" s="6" t="s">
        <v>17</v>
      </c>
      <c r="C3" s="7" t="s">
        <v>50</v>
      </c>
      <c r="D3" s="7" t="s">
        <v>36</v>
      </c>
      <c r="E3" s="7" t="s">
        <v>51</v>
      </c>
      <c r="F3" s="7" t="s">
        <v>52</v>
      </c>
      <c r="G3" s="7" t="s">
        <v>53</v>
      </c>
      <c r="H3" s="7" t="s">
        <v>23</v>
      </c>
      <c r="I3" s="7" t="s">
        <v>54</v>
      </c>
      <c r="J3" s="8" t="s">
        <v>55</v>
      </c>
      <c r="K3" s="7"/>
      <c r="L3" s="9"/>
      <c r="M3" s="9">
        <v>965000.0</v>
      </c>
      <c r="N3" s="9">
        <v>849999.96</v>
      </c>
      <c r="O3" s="10">
        <f t="shared" ref="O3:O8" si="1">SUM(M3-N3)</f>
        <v>115000.04</v>
      </c>
    </row>
    <row r="4" ht="10.5" customHeight="1">
      <c r="A4" s="6" t="s">
        <v>56</v>
      </c>
      <c r="B4" s="6" t="s">
        <v>17</v>
      </c>
      <c r="C4" s="7" t="s">
        <v>57</v>
      </c>
      <c r="D4" s="7" t="s">
        <v>58</v>
      </c>
      <c r="E4" s="7" t="s">
        <v>51</v>
      </c>
      <c r="F4" s="7" t="s">
        <v>52</v>
      </c>
      <c r="G4" s="7" t="s">
        <v>59</v>
      </c>
      <c r="H4" s="7" t="s">
        <v>23</v>
      </c>
      <c r="I4" s="11">
        <v>45377.0</v>
      </c>
      <c r="J4" s="17">
        <v>46471.0</v>
      </c>
      <c r="K4" s="7"/>
      <c r="L4" s="9"/>
      <c r="M4" s="13">
        <v>58215.48</v>
      </c>
      <c r="N4" s="13">
        <v>38307.74</v>
      </c>
      <c r="O4" s="10">
        <f t="shared" si="1"/>
        <v>19907.74</v>
      </c>
    </row>
    <row r="5" ht="10.5" customHeight="1">
      <c r="A5" s="6" t="s">
        <v>60</v>
      </c>
      <c r="B5" s="6" t="s">
        <v>17</v>
      </c>
      <c r="C5" s="7" t="s">
        <v>50</v>
      </c>
      <c r="D5" s="7" t="s">
        <v>36</v>
      </c>
      <c r="E5" s="7" t="s">
        <v>51</v>
      </c>
      <c r="F5" s="7" t="s">
        <v>52</v>
      </c>
      <c r="G5" s="7" t="s">
        <v>59</v>
      </c>
      <c r="H5" s="7" t="s">
        <v>23</v>
      </c>
      <c r="I5" s="11">
        <v>45538.0</v>
      </c>
      <c r="J5" s="12">
        <v>45718.0</v>
      </c>
      <c r="K5" s="7" t="s">
        <v>61</v>
      </c>
      <c r="L5" s="9"/>
      <c r="M5" s="9">
        <v>225000.0</v>
      </c>
      <c r="N5" s="9">
        <v>0.0</v>
      </c>
      <c r="O5" s="10">
        <f t="shared" si="1"/>
        <v>225000</v>
      </c>
    </row>
    <row r="6" ht="10.5" customHeight="1">
      <c r="A6" s="14" t="s">
        <v>62</v>
      </c>
      <c r="B6" s="6" t="s">
        <v>17</v>
      </c>
      <c r="C6" s="15" t="s">
        <v>63</v>
      </c>
      <c r="D6" s="15" t="s">
        <v>64</v>
      </c>
      <c r="E6" s="7" t="s">
        <v>51</v>
      </c>
      <c r="F6" s="15" t="s">
        <v>65</v>
      </c>
      <c r="G6" s="15" t="s">
        <v>66</v>
      </c>
      <c r="H6" s="7" t="s">
        <v>23</v>
      </c>
      <c r="I6" s="32">
        <v>45902.0</v>
      </c>
      <c r="J6" s="17">
        <v>46266.0</v>
      </c>
      <c r="K6" s="7" t="s">
        <v>61</v>
      </c>
      <c r="L6" s="9"/>
      <c r="M6" s="13">
        <v>1780000.0</v>
      </c>
      <c r="N6" s="13">
        <v>490150.0</v>
      </c>
      <c r="O6" s="10">
        <f t="shared" si="1"/>
        <v>1289850</v>
      </c>
    </row>
    <row r="7" ht="10.5" customHeight="1">
      <c r="A7" s="14" t="s">
        <v>67</v>
      </c>
      <c r="B7" s="6" t="s">
        <v>17</v>
      </c>
      <c r="C7" s="7" t="s">
        <v>68</v>
      </c>
      <c r="D7" s="7" t="s">
        <v>69</v>
      </c>
      <c r="E7" s="7" t="s">
        <v>51</v>
      </c>
      <c r="F7" s="7" t="s">
        <v>52</v>
      </c>
      <c r="G7" s="15" t="s">
        <v>70</v>
      </c>
      <c r="H7" s="7" t="s">
        <v>23</v>
      </c>
      <c r="I7" s="32">
        <v>46003.0</v>
      </c>
      <c r="J7" s="17">
        <v>46428.0</v>
      </c>
      <c r="K7" s="7" t="s">
        <v>61</v>
      </c>
      <c r="L7" s="9"/>
      <c r="M7" s="13">
        <v>296500.0</v>
      </c>
      <c r="N7" s="13"/>
      <c r="O7" s="10">
        <f t="shared" si="1"/>
        <v>296500</v>
      </c>
    </row>
    <row r="8" ht="10.5" customHeight="1">
      <c r="A8" s="14" t="s">
        <v>71</v>
      </c>
      <c r="B8" s="6" t="s">
        <v>17</v>
      </c>
      <c r="C8" s="15" t="s">
        <v>72</v>
      </c>
      <c r="D8" s="7" t="s">
        <v>69</v>
      </c>
      <c r="E8" s="7" t="s">
        <v>51</v>
      </c>
      <c r="F8" s="15" t="s">
        <v>73</v>
      </c>
      <c r="G8" s="15" t="s">
        <v>70</v>
      </c>
      <c r="H8" s="7" t="s">
        <v>23</v>
      </c>
      <c r="I8" s="32">
        <v>46042.0</v>
      </c>
      <c r="J8" s="17">
        <v>47137.0</v>
      </c>
      <c r="K8" s="7" t="s">
        <v>61</v>
      </c>
      <c r="L8" s="9"/>
      <c r="M8" s="13">
        <v>445000.0</v>
      </c>
      <c r="N8" s="13"/>
      <c r="O8" s="10">
        <f t="shared" si="1"/>
        <v>445000</v>
      </c>
    </row>
    <row r="9" ht="10.5" customHeight="1">
      <c r="A9" s="18" t="s">
        <v>13</v>
      </c>
      <c r="B9" s="2"/>
      <c r="C9" s="2"/>
      <c r="D9" s="2"/>
      <c r="E9" s="2"/>
      <c r="F9" s="2"/>
      <c r="G9" s="2"/>
      <c r="H9" s="2"/>
      <c r="I9" s="2"/>
      <c r="J9" s="2"/>
      <c r="K9" s="3"/>
      <c r="L9" s="19">
        <f>SUM(L2:L8)</f>
        <v>0</v>
      </c>
      <c r="M9" s="19">
        <f t="shared" ref="M9:O9" si="2">SUM(M3:M8)</f>
        <v>3769715.48</v>
      </c>
      <c r="N9" s="19">
        <f t="shared" si="2"/>
        <v>1378457.7</v>
      </c>
      <c r="O9" s="19">
        <f t="shared" si="2"/>
        <v>2391257.78</v>
      </c>
    </row>
    <row r="10" ht="10.5" customHeight="1"/>
    <row r="11" ht="10.5" customHeight="1"/>
    <row r="12" ht="10.5" customHeight="1"/>
    <row r="13" ht="10.5" customHeight="1"/>
    <row r="14" ht="10.5" customHeight="1"/>
    <row r="15" ht="10.5" customHeight="1"/>
    <row r="16" ht="10.5" customHeight="1"/>
    <row r="17" ht="10.5" customHeight="1"/>
    <row r="18" ht="10.5" customHeight="1"/>
    <row r="19" ht="10.5" customHeight="1"/>
    <row r="20" ht="10.5" customHeight="1"/>
    <row r="21" ht="10.5" customHeight="1"/>
    <row r="22" ht="10.5" customHeight="1"/>
    <row r="23" ht="10.5" customHeight="1"/>
    <row r="24" ht="10.5" customHeight="1"/>
    <row r="25" ht="10.5" customHeight="1"/>
    <row r="26" ht="10.5" customHeight="1"/>
    <row r="27" ht="10.5" customHeight="1"/>
    <row r="28" ht="10.5" customHeight="1"/>
    <row r="29" ht="10.5" customHeight="1"/>
    <row r="30" ht="10.5" customHeight="1"/>
    <row r="31" ht="10.5" customHeight="1"/>
    <row r="32" ht="10.5" customHeight="1"/>
    <row r="33" ht="10.5" customHeight="1"/>
    <row r="34" ht="10.5" customHeight="1"/>
    <row r="35" ht="10.5" customHeight="1"/>
    <row r="36" ht="10.5" customHeight="1"/>
    <row r="37" ht="10.5" customHeight="1"/>
    <row r="38" ht="10.5" customHeight="1"/>
    <row r="39" ht="10.5" customHeight="1"/>
    <row r="40" ht="10.5" customHeight="1"/>
    <row r="41" ht="10.5" customHeight="1"/>
    <row r="42" ht="10.5" customHeight="1"/>
    <row r="43" ht="10.5" customHeight="1"/>
    <row r="44" ht="10.5" customHeight="1"/>
    <row r="45" ht="10.5" customHeight="1"/>
    <row r="46" ht="10.5" customHeight="1"/>
    <row r="47" ht="10.5" customHeight="1"/>
    <row r="48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  <row r="998" ht="10.5" customHeight="1"/>
    <row r="999" ht="10.5" customHeight="1"/>
    <row r="1000" ht="10.5" customHeight="1"/>
    <row r="1001" ht="10.5" customHeight="1"/>
    <row r="1002" ht="10.5" customHeight="1"/>
  </sheetData>
  <mergeCells count="2">
    <mergeCell ref="A1:O1"/>
    <mergeCell ref="A9:K9"/>
  </mergeCells>
  <printOptions/>
  <pageMargins bottom="0.7874015748031497" footer="0.0" header="0.0" left="0.5118110236220472" right="0.5118110236220472" top="0.7874015748031497"/>
  <pageSetup paperSize="9" scale="95"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1" width="8.83"/>
    <col customWidth="1" min="2" max="2" width="13.5"/>
    <col customWidth="1" min="3" max="3" width="19.17"/>
    <col customWidth="1" min="4" max="4" width="19.0"/>
    <col customWidth="1" min="5" max="5" width="13.67"/>
    <col customWidth="1" min="6" max="6" width="14.0"/>
    <col customWidth="1" min="7" max="7" width="13.33"/>
    <col customWidth="1" min="8" max="8" width="6.33"/>
    <col customWidth="1" min="9" max="10" width="10.67"/>
    <col customWidth="1" hidden="1" min="11" max="11" width="11.67"/>
    <col customWidth="1" hidden="1" min="12" max="12" width="20.0"/>
    <col customWidth="1" min="13" max="13" width="22.5"/>
    <col customWidth="1" min="14" max="14" width="21.83"/>
    <col customWidth="1" min="15" max="15" width="23.5"/>
    <col customWidth="1" min="16" max="26" width="8.83"/>
  </cols>
  <sheetData>
    <row r="1" ht="58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ht="10.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4" t="s">
        <v>11</v>
      </c>
      <c r="L2" s="5" t="s">
        <v>12</v>
      </c>
      <c r="M2" s="5" t="s">
        <v>13</v>
      </c>
      <c r="N2" s="5" t="s">
        <v>14</v>
      </c>
      <c r="O2" s="4" t="s">
        <v>15</v>
      </c>
    </row>
    <row r="3" ht="10.5" customHeight="1">
      <c r="A3" s="33" t="s">
        <v>74</v>
      </c>
      <c r="B3" s="33" t="s">
        <v>75</v>
      </c>
      <c r="C3" s="34" t="s">
        <v>76</v>
      </c>
      <c r="D3" s="34" t="s">
        <v>77</v>
      </c>
      <c r="E3" s="34" t="s">
        <v>78</v>
      </c>
      <c r="F3" s="34" t="s">
        <v>79</v>
      </c>
      <c r="G3" s="34" t="s">
        <v>80</v>
      </c>
      <c r="H3" s="34" t="s">
        <v>23</v>
      </c>
      <c r="I3" s="35">
        <v>43585.0</v>
      </c>
      <c r="J3" s="36">
        <v>43828.0</v>
      </c>
      <c r="K3" s="34"/>
      <c r="L3" s="37"/>
      <c r="M3" s="37">
        <v>2157329.75</v>
      </c>
      <c r="N3" s="37">
        <v>1669425.59</v>
      </c>
      <c r="O3" s="10">
        <f t="shared" ref="O3:O18" si="1">SUM(M3-N3)</f>
        <v>487904.16</v>
      </c>
    </row>
    <row r="4" ht="10.5" customHeight="1">
      <c r="A4" s="6" t="s">
        <v>81</v>
      </c>
      <c r="B4" s="6" t="s">
        <v>17</v>
      </c>
      <c r="C4" s="7" t="s">
        <v>82</v>
      </c>
      <c r="D4" s="7" t="s">
        <v>83</v>
      </c>
      <c r="E4" s="7" t="s">
        <v>78</v>
      </c>
      <c r="F4" s="7" t="s">
        <v>84</v>
      </c>
      <c r="G4" s="7" t="s">
        <v>85</v>
      </c>
      <c r="H4" s="7" t="s">
        <v>23</v>
      </c>
      <c r="I4" s="11">
        <v>44642.0</v>
      </c>
      <c r="J4" s="17">
        <v>46467.0</v>
      </c>
      <c r="K4" s="7"/>
      <c r="L4" s="9"/>
      <c r="M4" s="13">
        <v>3.484399597E7</v>
      </c>
      <c r="N4" s="13">
        <v>3.310627272E7</v>
      </c>
      <c r="O4" s="10">
        <f t="shared" si="1"/>
        <v>1737723.25</v>
      </c>
    </row>
    <row r="5" ht="10.5" customHeight="1">
      <c r="A5" s="6" t="s">
        <v>86</v>
      </c>
      <c r="B5" s="6" t="s">
        <v>87</v>
      </c>
      <c r="C5" s="7" t="s">
        <v>88</v>
      </c>
      <c r="D5" s="7" t="s">
        <v>89</v>
      </c>
      <c r="E5" s="7" t="s">
        <v>78</v>
      </c>
      <c r="F5" s="7" t="s">
        <v>90</v>
      </c>
      <c r="G5" s="7" t="s">
        <v>91</v>
      </c>
      <c r="H5" s="7" t="s">
        <v>23</v>
      </c>
      <c r="I5" s="11">
        <v>44690.0</v>
      </c>
      <c r="J5" s="12">
        <v>45024.0</v>
      </c>
      <c r="K5" s="7"/>
      <c r="L5" s="9"/>
      <c r="M5" s="9">
        <v>5349186.84</v>
      </c>
      <c r="N5" s="9">
        <v>4149187.93</v>
      </c>
      <c r="O5" s="10">
        <f t="shared" si="1"/>
        <v>1199998.91</v>
      </c>
    </row>
    <row r="6" ht="10.5" customHeight="1">
      <c r="A6" s="6" t="s">
        <v>92</v>
      </c>
      <c r="B6" s="6" t="s">
        <v>17</v>
      </c>
      <c r="C6" s="7" t="s">
        <v>93</v>
      </c>
      <c r="D6" s="7" t="s">
        <v>94</v>
      </c>
      <c r="E6" s="7" t="s">
        <v>78</v>
      </c>
      <c r="F6" s="7" t="s">
        <v>95</v>
      </c>
      <c r="G6" s="7" t="s">
        <v>96</v>
      </c>
      <c r="H6" s="7" t="s">
        <v>23</v>
      </c>
      <c r="I6" s="11">
        <v>44942.0</v>
      </c>
      <c r="J6" s="17">
        <v>46402.0</v>
      </c>
      <c r="K6" s="7"/>
      <c r="L6" s="9"/>
      <c r="M6" s="13">
        <v>5926791.04</v>
      </c>
      <c r="N6" s="13">
        <v>4617017.98</v>
      </c>
      <c r="O6" s="10">
        <f t="shared" si="1"/>
        <v>1309773.06</v>
      </c>
    </row>
    <row r="7" ht="10.5" customHeight="1">
      <c r="A7" s="6" t="s">
        <v>97</v>
      </c>
      <c r="B7" s="6" t="s">
        <v>98</v>
      </c>
      <c r="C7" s="7" t="s">
        <v>99</v>
      </c>
      <c r="D7" s="7" t="s">
        <v>89</v>
      </c>
      <c r="E7" s="7" t="s">
        <v>78</v>
      </c>
      <c r="F7" s="7" t="s">
        <v>90</v>
      </c>
      <c r="G7" s="7" t="s">
        <v>91</v>
      </c>
      <c r="H7" s="7" t="s">
        <v>23</v>
      </c>
      <c r="I7" s="11">
        <v>45217.0</v>
      </c>
      <c r="J7" s="38">
        <v>46190.0</v>
      </c>
      <c r="K7" s="7"/>
      <c r="L7" s="9"/>
      <c r="M7" s="13">
        <v>4128733.15</v>
      </c>
      <c r="N7" s="13">
        <v>3535091.29</v>
      </c>
      <c r="O7" s="10">
        <f t="shared" si="1"/>
        <v>593641.86</v>
      </c>
    </row>
    <row r="8" ht="10.5" customHeight="1">
      <c r="A8" s="6" t="s">
        <v>100</v>
      </c>
      <c r="B8" s="6" t="s">
        <v>17</v>
      </c>
      <c r="C8" s="7" t="s">
        <v>101</v>
      </c>
      <c r="D8" s="7" t="s">
        <v>102</v>
      </c>
      <c r="E8" s="7" t="s">
        <v>78</v>
      </c>
      <c r="F8" s="7" t="s">
        <v>95</v>
      </c>
      <c r="G8" s="7" t="s">
        <v>90</v>
      </c>
      <c r="H8" s="7" t="s">
        <v>23</v>
      </c>
      <c r="I8" s="11">
        <v>45302.0</v>
      </c>
      <c r="J8" s="17">
        <v>46397.0</v>
      </c>
      <c r="K8" s="7"/>
      <c r="L8" s="9"/>
      <c r="M8" s="13">
        <v>5255062.88</v>
      </c>
      <c r="N8" s="13">
        <v>2009446.47</v>
      </c>
      <c r="O8" s="10">
        <f t="shared" si="1"/>
        <v>3245616.41</v>
      </c>
    </row>
    <row r="9" ht="10.5" customHeight="1">
      <c r="A9" s="6" t="s">
        <v>103</v>
      </c>
      <c r="B9" s="6" t="s">
        <v>17</v>
      </c>
      <c r="C9" s="7" t="s">
        <v>104</v>
      </c>
      <c r="D9" s="7" t="s">
        <v>105</v>
      </c>
      <c r="E9" s="7" t="s">
        <v>78</v>
      </c>
      <c r="F9" s="7" t="s">
        <v>95</v>
      </c>
      <c r="G9" s="7" t="s">
        <v>91</v>
      </c>
      <c r="H9" s="7" t="s">
        <v>23</v>
      </c>
      <c r="I9" s="11">
        <v>45457.0</v>
      </c>
      <c r="J9" s="17">
        <v>46186.0</v>
      </c>
      <c r="K9" s="7"/>
      <c r="L9" s="9"/>
      <c r="M9" s="13">
        <v>6.983145777E7</v>
      </c>
      <c r="N9" s="13">
        <v>5.534042134E7</v>
      </c>
      <c r="O9" s="10">
        <f t="shared" si="1"/>
        <v>14491036.43</v>
      </c>
    </row>
    <row r="10" ht="10.5" customHeight="1">
      <c r="A10" s="6" t="s">
        <v>106</v>
      </c>
      <c r="B10" s="6" t="s">
        <v>98</v>
      </c>
      <c r="C10" s="7" t="s">
        <v>99</v>
      </c>
      <c r="D10" s="7" t="s">
        <v>89</v>
      </c>
      <c r="E10" s="7" t="s">
        <v>78</v>
      </c>
      <c r="F10" s="7" t="s">
        <v>91</v>
      </c>
      <c r="G10" s="7" t="s">
        <v>90</v>
      </c>
      <c r="H10" s="7" t="s">
        <v>23</v>
      </c>
      <c r="I10" s="11">
        <v>45455.0</v>
      </c>
      <c r="J10" s="12">
        <v>45637.0</v>
      </c>
      <c r="K10" s="7"/>
      <c r="L10" s="9"/>
      <c r="M10" s="9">
        <v>9156816.16</v>
      </c>
      <c r="N10" s="9">
        <v>9156816.16</v>
      </c>
      <c r="O10" s="10">
        <f t="shared" si="1"/>
        <v>0</v>
      </c>
    </row>
    <row r="11" ht="10.5" customHeight="1">
      <c r="A11" s="6" t="s">
        <v>107</v>
      </c>
      <c r="B11" s="6" t="s">
        <v>17</v>
      </c>
      <c r="C11" s="7" t="s">
        <v>108</v>
      </c>
      <c r="D11" s="7" t="s">
        <v>109</v>
      </c>
      <c r="E11" s="7" t="s">
        <v>78</v>
      </c>
      <c r="F11" s="7" t="s">
        <v>85</v>
      </c>
      <c r="G11" s="7" t="s">
        <v>95</v>
      </c>
      <c r="H11" s="7" t="s">
        <v>23</v>
      </c>
      <c r="I11" s="11">
        <v>45477.0</v>
      </c>
      <c r="J11" s="17">
        <v>46206.0</v>
      </c>
      <c r="K11" s="7"/>
      <c r="L11" s="9"/>
      <c r="M11" s="13">
        <v>6293652.35</v>
      </c>
      <c r="N11" s="13">
        <v>5200394.53</v>
      </c>
      <c r="O11" s="10">
        <f t="shared" si="1"/>
        <v>1093257.82</v>
      </c>
    </row>
    <row r="12" ht="10.5" customHeight="1">
      <c r="A12" s="6" t="s">
        <v>110</v>
      </c>
      <c r="B12" s="6" t="s">
        <v>111</v>
      </c>
      <c r="C12" s="7" t="s">
        <v>112</v>
      </c>
      <c r="D12" s="7" t="s">
        <v>113</v>
      </c>
      <c r="E12" s="7" t="s">
        <v>78</v>
      </c>
      <c r="F12" s="7" t="s">
        <v>91</v>
      </c>
      <c r="G12" s="7" t="s">
        <v>90</v>
      </c>
      <c r="H12" s="7" t="s">
        <v>23</v>
      </c>
      <c r="I12" s="11">
        <v>45551.0</v>
      </c>
      <c r="J12" s="17">
        <v>46276.0</v>
      </c>
      <c r="K12" s="7"/>
      <c r="L12" s="9"/>
      <c r="M12" s="13">
        <v>7792829.11</v>
      </c>
      <c r="N12" s="13">
        <v>5701017.73</v>
      </c>
      <c r="O12" s="10">
        <f t="shared" si="1"/>
        <v>2091811.38</v>
      </c>
    </row>
    <row r="13" ht="10.5" customHeight="1">
      <c r="A13" s="6" t="s">
        <v>114</v>
      </c>
      <c r="B13" s="6" t="s">
        <v>75</v>
      </c>
      <c r="C13" s="7" t="s">
        <v>76</v>
      </c>
      <c r="D13" s="7" t="s">
        <v>113</v>
      </c>
      <c r="E13" s="7" t="s">
        <v>78</v>
      </c>
      <c r="F13" s="7" t="s">
        <v>91</v>
      </c>
      <c r="G13" s="7" t="s">
        <v>90</v>
      </c>
      <c r="H13" s="7" t="s">
        <v>23</v>
      </c>
      <c r="I13" s="16">
        <v>45547.0</v>
      </c>
      <c r="J13" s="17">
        <v>46276.0</v>
      </c>
      <c r="K13" s="7"/>
      <c r="L13" s="9"/>
      <c r="M13" s="13">
        <v>8209923.36</v>
      </c>
      <c r="N13" s="13">
        <v>5509780.79</v>
      </c>
      <c r="O13" s="10">
        <f t="shared" si="1"/>
        <v>2700142.57</v>
      </c>
    </row>
    <row r="14" ht="10.5" customHeight="1">
      <c r="A14" s="6" t="s">
        <v>115</v>
      </c>
      <c r="B14" s="6" t="s">
        <v>116</v>
      </c>
      <c r="C14" s="7" t="s">
        <v>117</v>
      </c>
      <c r="D14" s="7" t="s">
        <v>113</v>
      </c>
      <c r="E14" s="7" t="s">
        <v>78</v>
      </c>
      <c r="F14" s="7" t="s">
        <v>91</v>
      </c>
      <c r="G14" s="7" t="s">
        <v>90</v>
      </c>
      <c r="H14" s="7" t="s">
        <v>23</v>
      </c>
      <c r="I14" s="11">
        <v>45551.0</v>
      </c>
      <c r="J14" s="17">
        <v>46276.0</v>
      </c>
      <c r="K14" s="7"/>
      <c r="L14" s="9"/>
      <c r="M14" s="13">
        <v>8406531.92</v>
      </c>
      <c r="N14" s="13">
        <v>8054125.75</v>
      </c>
      <c r="O14" s="10">
        <f t="shared" si="1"/>
        <v>352406.17</v>
      </c>
    </row>
    <row r="15" ht="10.5" customHeight="1">
      <c r="A15" s="6" t="s">
        <v>118</v>
      </c>
      <c r="B15" s="6" t="s">
        <v>119</v>
      </c>
      <c r="C15" s="7" t="s">
        <v>120</v>
      </c>
      <c r="D15" s="7" t="s">
        <v>113</v>
      </c>
      <c r="E15" s="7" t="s">
        <v>78</v>
      </c>
      <c r="F15" s="7" t="s">
        <v>91</v>
      </c>
      <c r="G15" s="7" t="s">
        <v>90</v>
      </c>
      <c r="H15" s="7" t="s">
        <v>23</v>
      </c>
      <c r="I15" s="11">
        <v>45551.0</v>
      </c>
      <c r="J15" s="17">
        <v>46276.0</v>
      </c>
      <c r="K15" s="7"/>
      <c r="L15" s="9"/>
      <c r="M15" s="13">
        <v>1.613891336E7</v>
      </c>
      <c r="N15" s="13">
        <v>7266138.86</v>
      </c>
      <c r="O15" s="10">
        <f t="shared" si="1"/>
        <v>8872774.5</v>
      </c>
    </row>
    <row r="16" ht="10.5" customHeight="1">
      <c r="A16" s="6" t="s">
        <v>121</v>
      </c>
      <c r="B16" s="6" t="s">
        <v>122</v>
      </c>
      <c r="C16" s="7" t="s">
        <v>117</v>
      </c>
      <c r="D16" s="7" t="s">
        <v>113</v>
      </c>
      <c r="E16" s="7" t="s">
        <v>78</v>
      </c>
      <c r="F16" s="7" t="s">
        <v>91</v>
      </c>
      <c r="G16" s="7" t="s">
        <v>90</v>
      </c>
      <c r="H16" s="7" t="s">
        <v>23</v>
      </c>
      <c r="I16" s="11">
        <v>45551.0</v>
      </c>
      <c r="J16" s="17">
        <v>46276.0</v>
      </c>
      <c r="K16" s="7"/>
      <c r="L16" s="9"/>
      <c r="M16" s="13">
        <v>7407430.87</v>
      </c>
      <c r="N16" s="13">
        <v>6382117.03</v>
      </c>
      <c r="O16" s="10">
        <f t="shared" si="1"/>
        <v>1025313.84</v>
      </c>
    </row>
    <row r="17" ht="39.0" customHeight="1">
      <c r="A17" s="6" t="s">
        <v>123</v>
      </c>
      <c r="B17" s="6" t="s">
        <v>124</v>
      </c>
      <c r="C17" s="7" t="s">
        <v>125</v>
      </c>
      <c r="D17" s="7" t="s">
        <v>113</v>
      </c>
      <c r="E17" s="7" t="s">
        <v>78</v>
      </c>
      <c r="F17" s="7" t="s">
        <v>90</v>
      </c>
      <c r="G17" s="7" t="s">
        <v>91</v>
      </c>
      <c r="H17" s="7" t="s">
        <v>23</v>
      </c>
      <c r="I17" s="11">
        <v>45575.0</v>
      </c>
      <c r="J17" s="17">
        <v>46304.0</v>
      </c>
      <c r="K17" s="7"/>
      <c r="L17" s="9"/>
      <c r="M17" s="13">
        <v>1.411589417E7</v>
      </c>
      <c r="N17" s="13">
        <v>8887351.75</v>
      </c>
      <c r="O17" s="10">
        <f t="shared" si="1"/>
        <v>5228542.42</v>
      </c>
    </row>
    <row r="18" ht="10.5" customHeight="1">
      <c r="A18" s="6" t="s">
        <v>126</v>
      </c>
      <c r="B18" s="6" t="s">
        <v>17</v>
      </c>
      <c r="C18" s="7" t="s">
        <v>127</v>
      </c>
      <c r="D18" s="7" t="s">
        <v>89</v>
      </c>
      <c r="E18" s="7" t="s">
        <v>78</v>
      </c>
      <c r="F18" s="7" t="s">
        <v>95</v>
      </c>
      <c r="G18" s="7" t="s">
        <v>90</v>
      </c>
      <c r="H18" s="7" t="s">
        <v>23</v>
      </c>
      <c r="I18" s="16">
        <v>45699.0</v>
      </c>
      <c r="J18" s="17">
        <v>46428.0</v>
      </c>
      <c r="K18" s="7"/>
      <c r="L18" s="9"/>
      <c r="M18" s="13">
        <v>1.557109641E7</v>
      </c>
      <c r="N18" s="13">
        <v>8052897.49</v>
      </c>
      <c r="O18" s="10">
        <f t="shared" si="1"/>
        <v>7518198.92</v>
      </c>
    </row>
    <row r="19" ht="69.0" customHeight="1">
      <c r="A19" s="1" t="s">
        <v>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3"/>
    </row>
    <row r="20" ht="10.5" customHeight="1">
      <c r="A20" s="4" t="s">
        <v>1</v>
      </c>
      <c r="B20" s="4" t="s">
        <v>2</v>
      </c>
      <c r="C20" s="4" t="s">
        <v>3</v>
      </c>
      <c r="D20" s="4" t="s">
        <v>4</v>
      </c>
      <c r="E20" s="4" t="s">
        <v>5</v>
      </c>
      <c r="F20" s="4" t="s">
        <v>6</v>
      </c>
      <c r="G20" s="4" t="s">
        <v>7</v>
      </c>
      <c r="H20" s="4" t="s">
        <v>8</v>
      </c>
      <c r="I20" s="4" t="s">
        <v>9</v>
      </c>
      <c r="J20" s="5" t="s">
        <v>10</v>
      </c>
      <c r="K20" s="4" t="s">
        <v>11</v>
      </c>
      <c r="L20" s="5" t="s">
        <v>12</v>
      </c>
      <c r="M20" s="5" t="s">
        <v>13</v>
      </c>
      <c r="N20" s="5" t="s">
        <v>14</v>
      </c>
      <c r="O20" s="4" t="s">
        <v>15</v>
      </c>
    </row>
    <row r="21" ht="10.5" customHeight="1">
      <c r="A21" s="6" t="s">
        <v>128</v>
      </c>
      <c r="B21" s="6" t="s">
        <v>17</v>
      </c>
      <c r="C21" s="7" t="s">
        <v>129</v>
      </c>
      <c r="D21" s="7" t="s">
        <v>89</v>
      </c>
      <c r="E21" s="7" t="s">
        <v>78</v>
      </c>
      <c r="F21" s="7" t="s">
        <v>91</v>
      </c>
      <c r="G21" s="7" t="s">
        <v>130</v>
      </c>
      <c r="H21" s="7" t="s">
        <v>23</v>
      </c>
      <c r="I21" s="11">
        <v>45702.0</v>
      </c>
      <c r="J21" s="17">
        <v>46431.0</v>
      </c>
      <c r="K21" s="7"/>
      <c r="L21" s="9"/>
      <c r="M21" s="13">
        <v>1.555491272E7</v>
      </c>
      <c r="N21" s="13">
        <v>9435130.24</v>
      </c>
      <c r="O21" s="10">
        <f t="shared" ref="O21:O26" si="2">SUM(M21-N21)</f>
        <v>6119782.48</v>
      </c>
    </row>
    <row r="22" ht="10.5" customHeight="1">
      <c r="A22" s="39" t="s">
        <v>131</v>
      </c>
      <c r="B22" s="14" t="s">
        <v>132</v>
      </c>
      <c r="C22" s="40" t="s">
        <v>133</v>
      </c>
      <c r="D22" s="7" t="s">
        <v>89</v>
      </c>
      <c r="E22" s="7" t="s">
        <v>78</v>
      </c>
      <c r="F22" s="7" t="s">
        <v>91</v>
      </c>
      <c r="G22" s="15" t="s">
        <v>134</v>
      </c>
      <c r="H22" s="7" t="s">
        <v>23</v>
      </c>
      <c r="I22" s="41">
        <v>45978.0</v>
      </c>
      <c r="J22" s="41">
        <v>46343.0</v>
      </c>
      <c r="K22" s="42"/>
      <c r="L22" s="42"/>
      <c r="M22" s="43">
        <v>8388751.9</v>
      </c>
      <c r="N22" s="42"/>
      <c r="O22" s="10">
        <f t="shared" si="2"/>
        <v>8388751.9</v>
      </c>
    </row>
    <row r="23" ht="10.5" customHeight="1">
      <c r="A23" s="39" t="s">
        <v>135</v>
      </c>
      <c r="B23" s="14" t="s">
        <v>136</v>
      </c>
      <c r="C23" s="44" t="s">
        <v>137</v>
      </c>
      <c r="D23" s="7" t="s">
        <v>89</v>
      </c>
      <c r="E23" s="7" t="s">
        <v>78</v>
      </c>
      <c r="F23" s="7" t="s">
        <v>91</v>
      </c>
      <c r="G23" s="15" t="s">
        <v>134</v>
      </c>
      <c r="H23" s="7" t="s">
        <v>23</v>
      </c>
      <c r="I23" s="41">
        <v>45978.0</v>
      </c>
      <c r="J23" s="41">
        <v>46343.0</v>
      </c>
      <c r="K23" s="42"/>
      <c r="L23" s="42"/>
      <c r="M23" s="45">
        <v>7300000.0</v>
      </c>
      <c r="N23" s="42"/>
      <c r="O23" s="10">
        <f t="shared" si="2"/>
        <v>7300000</v>
      </c>
    </row>
    <row r="24" ht="10.5" customHeight="1">
      <c r="A24" s="39" t="s">
        <v>138</v>
      </c>
      <c r="B24" s="14" t="s">
        <v>136</v>
      </c>
      <c r="C24" s="44" t="s">
        <v>139</v>
      </c>
      <c r="D24" s="7" t="s">
        <v>89</v>
      </c>
      <c r="E24" s="7" t="s">
        <v>78</v>
      </c>
      <c r="F24" s="7" t="s">
        <v>91</v>
      </c>
      <c r="G24" s="15" t="s">
        <v>134</v>
      </c>
      <c r="H24" s="7" t="s">
        <v>23</v>
      </c>
      <c r="I24" s="41">
        <v>45978.0</v>
      </c>
      <c r="J24" s="41">
        <v>46343.0</v>
      </c>
      <c r="K24" s="42"/>
      <c r="L24" s="42"/>
      <c r="M24" s="45">
        <v>8169292.7</v>
      </c>
      <c r="N24" s="45">
        <v>4227400.61</v>
      </c>
      <c r="O24" s="10">
        <f t="shared" si="2"/>
        <v>3941892.09</v>
      </c>
    </row>
    <row r="25" ht="10.5" customHeight="1">
      <c r="A25" s="39" t="s">
        <v>140</v>
      </c>
      <c r="B25" s="14" t="s">
        <v>98</v>
      </c>
      <c r="C25" s="44" t="s">
        <v>141</v>
      </c>
      <c r="D25" s="7" t="s">
        <v>89</v>
      </c>
      <c r="E25" s="7" t="s">
        <v>78</v>
      </c>
      <c r="F25" s="7" t="s">
        <v>91</v>
      </c>
      <c r="G25" s="15" t="s">
        <v>134</v>
      </c>
      <c r="H25" s="7" t="s">
        <v>23</v>
      </c>
      <c r="I25" s="41">
        <v>45978.0</v>
      </c>
      <c r="J25" s="41">
        <v>46343.0</v>
      </c>
      <c r="K25" s="42"/>
      <c r="L25" s="42"/>
      <c r="M25" s="45">
        <v>1.010049602E7</v>
      </c>
      <c r="N25" s="45">
        <v>5186124.92</v>
      </c>
      <c r="O25" s="10">
        <f t="shared" si="2"/>
        <v>4914371.1</v>
      </c>
    </row>
    <row r="26" ht="10.5" customHeight="1">
      <c r="A26" s="39" t="s">
        <v>142</v>
      </c>
      <c r="B26" s="14" t="s">
        <v>98</v>
      </c>
      <c r="C26" s="46" t="s">
        <v>99</v>
      </c>
      <c r="D26" s="7" t="s">
        <v>89</v>
      </c>
      <c r="E26" s="7" t="s">
        <v>78</v>
      </c>
      <c r="F26" s="7" t="s">
        <v>91</v>
      </c>
      <c r="G26" s="15" t="s">
        <v>134</v>
      </c>
      <c r="H26" s="7" t="s">
        <v>23</v>
      </c>
      <c r="I26" s="41">
        <v>45978.0</v>
      </c>
      <c r="J26" s="41">
        <v>46343.0</v>
      </c>
      <c r="K26" s="42"/>
      <c r="L26" s="42"/>
      <c r="M26" s="43">
        <v>1.585063137E7</v>
      </c>
      <c r="N26" s="45">
        <v>479590.08</v>
      </c>
      <c r="O26" s="10">
        <f t="shared" si="2"/>
        <v>15371041.29</v>
      </c>
    </row>
    <row r="27" ht="10.5" customHeight="1">
      <c r="A27" s="18" t="s">
        <v>13</v>
      </c>
      <c r="B27" s="2"/>
      <c r="C27" s="2"/>
      <c r="D27" s="2"/>
      <c r="E27" s="2"/>
      <c r="F27" s="2"/>
      <c r="G27" s="2"/>
      <c r="H27" s="2"/>
      <c r="I27" s="2"/>
      <c r="J27" s="2"/>
      <c r="K27" s="3"/>
      <c r="L27" s="19">
        <f>SUM(L17)</f>
        <v>0</v>
      </c>
      <c r="M27" s="19">
        <f t="shared" ref="M27:O27" si="3">SUM(M3:M21)</f>
        <v>236140557.8</v>
      </c>
      <c r="N27" s="19">
        <f t="shared" si="3"/>
        <v>178072633.7</v>
      </c>
      <c r="O27" s="19">
        <f t="shared" si="3"/>
        <v>58067924.18</v>
      </c>
    </row>
    <row r="28" ht="10.5" customHeight="1"/>
    <row r="29" ht="10.5" customHeight="1"/>
    <row r="30" ht="10.5" customHeight="1"/>
    <row r="31" ht="10.5" customHeight="1"/>
    <row r="32" ht="10.5" customHeight="1"/>
    <row r="33" ht="10.5" customHeight="1"/>
    <row r="34" ht="10.5" customHeight="1"/>
    <row r="35" ht="10.5" customHeight="1"/>
    <row r="36" ht="10.5" customHeight="1"/>
    <row r="37" ht="10.5" customHeight="1"/>
    <row r="38" ht="10.5" customHeight="1"/>
    <row r="39" ht="10.5" customHeight="1"/>
    <row r="40" ht="10.5" customHeight="1"/>
    <row r="41" ht="10.5" customHeight="1"/>
    <row r="42" ht="10.5" customHeight="1"/>
    <row r="43" ht="10.5" customHeight="1"/>
    <row r="44" ht="10.5" customHeight="1"/>
    <row r="45" ht="10.5" customHeight="1"/>
    <row r="46" ht="10.5" customHeight="1"/>
    <row r="47" ht="10.5" customHeight="1"/>
    <row r="48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</sheetData>
  <mergeCells count="3">
    <mergeCell ref="A1:O1"/>
    <mergeCell ref="A19:O19"/>
    <mergeCell ref="A27:K27"/>
  </mergeCells>
  <printOptions/>
  <pageMargins bottom="0.7874015748031497" footer="0.0" header="0.0" left="0.5118110236220472" right="0.5118110236220472" top="0.7874015748031497"/>
  <pageSetup paperSize="9" orientation="landscape"/>
  <rowBreaks count="2" manualBreakCount="2">
    <brk man="1"/>
    <brk id="18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1" width="8.83"/>
    <col customWidth="1" min="2" max="2" width="12.17"/>
    <col customWidth="1" min="3" max="3" width="17.33"/>
    <col customWidth="1" min="4" max="4" width="14.5"/>
    <col customWidth="1" min="5" max="5" width="12.5"/>
    <col customWidth="1" min="6" max="6" width="13.33"/>
    <col customWidth="1" min="7" max="7" width="15.0"/>
    <col customWidth="1" min="8" max="8" width="7.33"/>
    <col customWidth="1" min="9" max="9" width="11.33"/>
    <col customWidth="1" min="10" max="10" width="11.17"/>
    <col customWidth="1" hidden="1" min="11" max="11" width="11.17"/>
    <col customWidth="1" hidden="1" min="12" max="12" width="20.17"/>
    <col customWidth="1" min="13" max="13" width="20.83"/>
    <col customWidth="1" min="14" max="14" width="18.67"/>
    <col customWidth="1" min="15" max="15" width="20.0"/>
    <col customWidth="1" min="16" max="26" width="8.83"/>
  </cols>
  <sheetData>
    <row r="1" ht="55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ht="10.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4" t="s">
        <v>11</v>
      </c>
      <c r="L2" s="5" t="s">
        <v>12</v>
      </c>
      <c r="M2" s="5" t="s">
        <v>13</v>
      </c>
      <c r="N2" s="5" t="s">
        <v>14</v>
      </c>
      <c r="O2" s="4" t="s">
        <v>15</v>
      </c>
    </row>
    <row r="3" ht="10.5" customHeight="1">
      <c r="A3" s="33" t="s">
        <v>143</v>
      </c>
      <c r="B3" s="6" t="s">
        <v>17</v>
      </c>
      <c r="C3" s="7" t="s">
        <v>144</v>
      </c>
      <c r="D3" s="7" t="s">
        <v>145</v>
      </c>
      <c r="E3" s="7" t="s">
        <v>146</v>
      </c>
      <c r="F3" s="7" t="s">
        <v>147</v>
      </c>
      <c r="G3" s="7" t="s">
        <v>96</v>
      </c>
      <c r="H3" s="7" t="s">
        <v>23</v>
      </c>
      <c r="I3" s="11">
        <v>44396.0</v>
      </c>
      <c r="J3" s="17">
        <v>46221.0</v>
      </c>
      <c r="K3" s="7"/>
      <c r="L3" s="9"/>
      <c r="M3" s="13">
        <v>824136.72</v>
      </c>
      <c r="N3" s="47">
        <v>795408.24</v>
      </c>
      <c r="O3" s="10">
        <f t="shared" ref="O3:O12" si="1">SUM(M3-N3)</f>
        <v>28728.48</v>
      </c>
    </row>
    <row r="4" ht="10.5" customHeight="1">
      <c r="A4" s="33" t="s">
        <v>148</v>
      </c>
      <c r="B4" s="6" t="s">
        <v>17</v>
      </c>
      <c r="C4" s="7" t="s">
        <v>149</v>
      </c>
      <c r="D4" s="7" t="s">
        <v>150</v>
      </c>
      <c r="E4" s="7" t="s">
        <v>146</v>
      </c>
      <c r="F4" s="7" t="s">
        <v>151</v>
      </c>
      <c r="G4" s="7" t="s">
        <v>96</v>
      </c>
      <c r="H4" s="7" t="s">
        <v>23</v>
      </c>
      <c r="I4" s="11">
        <v>44392.0</v>
      </c>
      <c r="J4" s="12">
        <v>46217.0</v>
      </c>
      <c r="K4" s="7"/>
      <c r="L4" s="9"/>
      <c r="M4" s="13">
        <v>314226.27</v>
      </c>
      <c r="N4" s="47">
        <v>266560.0</v>
      </c>
      <c r="O4" s="10">
        <f t="shared" si="1"/>
        <v>47666.27</v>
      </c>
    </row>
    <row r="5" ht="10.5" customHeight="1">
      <c r="A5" s="33" t="s">
        <v>152</v>
      </c>
      <c r="B5" s="6" t="s">
        <v>17</v>
      </c>
      <c r="C5" s="7" t="s">
        <v>153</v>
      </c>
      <c r="D5" s="7" t="s">
        <v>154</v>
      </c>
      <c r="E5" s="7" t="s">
        <v>146</v>
      </c>
      <c r="F5" s="7" t="s">
        <v>155</v>
      </c>
      <c r="G5" s="7" t="s">
        <v>156</v>
      </c>
      <c r="H5" s="7" t="s">
        <v>23</v>
      </c>
      <c r="I5" s="11">
        <v>45142.0</v>
      </c>
      <c r="J5" s="17">
        <v>46237.0</v>
      </c>
      <c r="K5" s="7"/>
      <c r="L5" s="9"/>
      <c r="M5" s="13">
        <v>96243.6</v>
      </c>
      <c r="N5" s="47">
        <v>80826.0</v>
      </c>
      <c r="O5" s="10">
        <f t="shared" si="1"/>
        <v>15417.6</v>
      </c>
    </row>
    <row r="6" ht="10.5" customHeight="1">
      <c r="A6" s="33" t="s">
        <v>157</v>
      </c>
      <c r="B6" s="6" t="s">
        <v>17</v>
      </c>
      <c r="C6" s="7" t="s">
        <v>158</v>
      </c>
      <c r="D6" s="7" t="s">
        <v>150</v>
      </c>
      <c r="E6" s="7" t="s">
        <v>146</v>
      </c>
      <c r="F6" s="7" t="s">
        <v>155</v>
      </c>
      <c r="G6" s="7" t="s">
        <v>96</v>
      </c>
      <c r="H6" s="7" t="s">
        <v>23</v>
      </c>
      <c r="I6" s="11">
        <v>45399.0</v>
      </c>
      <c r="J6" s="17">
        <v>46493.0</v>
      </c>
      <c r="K6" s="7"/>
      <c r="L6" s="9"/>
      <c r="M6" s="13">
        <v>2472388.17</v>
      </c>
      <c r="N6" s="47">
        <v>2235987.34</v>
      </c>
      <c r="O6" s="10">
        <f t="shared" si="1"/>
        <v>236400.83</v>
      </c>
    </row>
    <row r="7" ht="10.5" customHeight="1">
      <c r="A7" s="6" t="s">
        <v>159</v>
      </c>
      <c r="B7" s="6" t="s">
        <v>17</v>
      </c>
      <c r="C7" s="7" t="s">
        <v>160</v>
      </c>
      <c r="D7" s="7" t="s">
        <v>161</v>
      </c>
      <c r="E7" s="7" t="s">
        <v>146</v>
      </c>
      <c r="F7" s="7" t="s">
        <v>147</v>
      </c>
      <c r="G7" s="7" t="s">
        <v>96</v>
      </c>
      <c r="H7" s="7" t="s">
        <v>23</v>
      </c>
      <c r="I7" s="11">
        <v>45580.0</v>
      </c>
      <c r="J7" s="17">
        <v>46309.0</v>
      </c>
      <c r="K7" s="7"/>
      <c r="L7" s="9"/>
      <c r="M7" s="13">
        <v>966583.2</v>
      </c>
      <c r="N7" s="13">
        <v>666717.79</v>
      </c>
      <c r="O7" s="10">
        <f t="shared" si="1"/>
        <v>299865.41</v>
      </c>
    </row>
    <row r="8" ht="10.5" customHeight="1">
      <c r="A8" s="33" t="s">
        <v>162</v>
      </c>
      <c r="B8" s="33" t="s">
        <v>17</v>
      </c>
      <c r="C8" s="34" t="s">
        <v>163</v>
      </c>
      <c r="D8" s="34" t="s">
        <v>164</v>
      </c>
      <c r="E8" s="7" t="s">
        <v>146</v>
      </c>
      <c r="F8" s="7" t="s">
        <v>96</v>
      </c>
      <c r="G8" s="7" t="s">
        <v>147</v>
      </c>
      <c r="H8" s="34" t="s">
        <v>23</v>
      </c>
      <c r="I8" s="34" t="s">
        <v>165</v>
      </c>
      <c r="J8" s="48">
        <v>46234.0</v>
      </c>
      <c r="K8" s="34"/>
      <c r="L8" s="37"/>
      <c r="M8" s="47">
        <v>71519.68</v>
      </c>
      <c r="N8" s="47">
        <v>47679.81</v>
      </c>
      <c r="O8" s="10">
        <f t="shared" si="1"/>
        <v>23839.87</v>
      </c>
    </row>
    <row r="9" ht="10.5" customHeight="1">
      <c r="A9" s="14" t="s">
        <v>166</v>
      </c>
      <c r="B9" s="33" t="s">
        <v>17</v>
      </c>
      <c r="C9" s="7" t="s">
        <v>167</v>
      </c>
      <c r="D9" s="7" t="s">
        <v>168</v>
      </c>
      <c r="E9" s="7" t="s">
        <v>146</v>
      </c>
      <c r="F9" s="7" t="s">
        <v>147</v>
      </c>
      <c r="G9" s="7" t="s">
        <v>96</v>
      </c>
      <c r="H9" s="34" t="s">
        <v>23</v>
      </c>
      <c r="I9" s="16">
        <v>45862.0</v>
      </c>
      <c r="J9" s="49">
        <v>46226.0</v>
      </c>
      <c r="K9" s="7"/>
      <c r="L9" s="50"/>
      <c r="M9" s="51">
        <v>22344.0</v>
      </c>
      <c r="N9" s="51">
        <v>16013.19</v>
      </c>
      <c r="O9" s="10">
        <f t="shared" si="1"/>
        <v>6330.81</v>
      </c>
    </row>
    <row r="10" ht="10.5" customHeight="1">
      <c r="A10" s="14" t="s">
        <v>169</v>
      </c>
      <c r="B10" s="33" t="s">
        <v>17</v>
      </c>
      <c r="C10" s="15" t="s">
        <v>170</v>
      </c>
      <c r="D10" s="15" t="s">
        <v>171</v>
      </c>
      <c r="E10" s="7" t="s">
        <v>146</v>
      </c>
      <c r="F10" s="7" t="s">
        <v>96</v>
      </c>
      <c r="G10" s="7" t="s">
        <v>147</v>
      </c>
      <c r="H10" s="34" t="s">
        <v>23</v>
      </c>
      <c r="I10" s="16">
        <v>45903.0</v>
      </c>
      <c r="J10" s="49">
        <v>46268.0</v>
      </c>
      <c r="K10" s="7"/>
      <c r="L10" s="50"/>
      <c r="M10" s="51">
        <v>626727.53</v>
      </c>
      <c r="N10" s="51">
        <v>238750.89</v>
      </c>
      <c r="O10" s="10">
        <f t="shared" si="1"/>
        <v>387976.64</v>
      </c>
    </row>
    <row r="11" ht="10.5" customHeight="1">
      <c r="A11" s="14" t="s">
        <v>172</v>
      </c>
      <c r="B11" s="33" t="s">
        <v>17</v>
      </c>
      <c r="C11" s="7" t="s">
        <v>173</v>
      </c>
      <c r="D11" s="7" t="s">
        <v>174</v>
      </c>
      <c r="E11" s="7" t="s">
        <v>146</v>
      </c>
      <c r="F11" s="7" t="s">
        <v>147</v>
      </c>
      <c r="G11" s="7" t="s">
        <v>96</v>
      </c>
      <c r="H11" s="34" t="s">
        <v>23</v>
      </c>
      <c r="I11" s="16">
        <v>45926.0</v>
      </c>
      <c r="J11" s="49">
        <v>46291.0</v>
      </c>
      <c r="K11" s="7"/>
      <c r="L11" s="50"/>
      <c r="M11" s="51">
        <v>417600.0</v>
      </c>
      <c r="N11" s="51">
        <v>28227.11</v>
      </c>
      <c r="O11" s="10">
        <f t="shared" si="1"/>
        <v>389372.89</v>
      </c>
    </row>
    <row r="12" ht="10.5" customHeight="1">
      <c r="A12" s="6" t="s">
        <v>175</v>
      </c>
      <c r="B12" s="33" t="s">
        <v>17</v>
      </c>
      <c r="C12" s="7" t="s">
        <v>176</v>
      </c>
      <c r="D12" s="7" t="s">
        <v>177</v>
      </c>
      <c r="E12" s="7" t="s">
        <v>146</v>
      </c>
      <c r="F12" s="7" t="s">
        <v>147</v>
      </c>
      <c r="G12" s="7" t="s">
        <v>96</v>
      </c>
      <c r="H12" s="7" t="s">
        <v>23</v>
      </c>
      <c r="I12" s="11">
        <v>45383.0</v>
      </c>
      <c r="J12" s="12">
        <v>47208.0</v>
      </c>
      <c r="K12" s="7"/>
      <c r="L12" s="9"/>
      <c r="M12" s="9">
        <v>22194.0</v>
      </c>
      <c r="N12" s="13">
        <v>10674.37</v>
      </c>
      <c r="O12" s="10">
        <f t="shared" si="1"/>
        <v>11519.63</v>
      </c>
    </row>
    <row r="13" ht="10.5" customHeight="1">
      <c r="A13" s="18" t="s">
        <v>13</v>
      </c>
      <c r="B13" s="2"/>
      <c r="C13" s="2"/>
      <c r="D13" s="2"/>
      <c r="E13" s="2"/>
      <c r="F13" s="2"/>
      <c r="G13" s="2"/>
      <c r="H13" s="2"/>
      <c r="I13" s="2"/>
      <c r="J13" s="2"/>
      <c r="K13" s="3"/>
      <c r="L13" s="19">
        <f>SUM(L5:L12)</f>
        <v>0</v>
      </c>
      <c r="M13" s="19">
        <f t="shared" ref="M13:O13" si="2">SUM(M3:M12)</f>
        <v>5833963.17</v>
      </c>
      <c r="N13" s="19">
        <f t="shared" si="2"/>
        <v>4386844.74</v>
      </c>
      <c r="O13" s="19">
        <f t="shared" si="2"/>
        <v>1447118.43</v>
      </c>
    </row>
    <row r="14" ht="10.5" customHeight="1"/>
    <row r="15" ht="10.5" customHeight="1"/>
    <row r="16" ht="10.5" customHeight="1"/>
    <row r="17" ht="10.5" customHeight="1"/>
    <row r="18" ht="10.5" customHeight="1"/>
    <row r="19" ht="10.5" customHeight="1"/>
    <row r="20" ht="10.5" customHeight="1"/>
    <row r="21" ht="10.5" customHeight="1"/>
    <row r="22" ht="10.5" customHeight="1"/>
    <row r="23" ht="10.5" customHeight="1"/>
    <row r="24" ht="10.5" customHeight="1"/>
    <row r="25" ht="10.5" customHeight="1"/>
    <row r="26" ht="10.5" customHeight="1"/>
    <row r="27" ht="10.5" customHeight="1"/>
    <row r="28" ht="10.5" customHeight="1"/>
    <row r="29" ht="10.5" customHeight="1"/>
    <row r="30" ht="10.5" customHeight="1"/>
    <row r="31" ht="10.5" customHeight="1"/>
    <row r="32" ht="10.5" customHeight="1"/>
    <row r="33" ht="10.5" customHeight="1"/>
    <row r="34" ht="10.5" customHeight="1"/>
    <row r="35" ht="10.5" customHeight="1"/>
    <row r="36" ht="10.5" customHeight="1"/>
    <row r="37" ht="10.5" customHeight="1"/>
    <row r="38" ht="10.5" customHeight="1"/>
    <row r="39" ht="10.5" customHeight="1"/>
    <row r="40" ht="10.5" customHeight="1"/>
    <row r="41" ht="10.5" customHeight="1"/>
    <row r="42" ht="10.5" customHeight="1"/>
    <row r="43" ht="10.5" customHeight="1"/>
    <row r="44" ht="10.5" customHeight="1"/>
    <row r="45" ht="10.5" customHeight="1"/>
    <row r="46" ht="10.5" customHeight="1"/>
    <row r="47" ht="10.5" customHeight="1"/>
    <row r="48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  <row r="998" ht="10.5" customHeight="1"/>
    <row r="999" ht="10.5" customHeight="1"/>
    <row r="1000" ht="10.5" customHeight="1"/>
    <row r="1001" ht="10.5" customHeight="1"/>
    <row r="1002" ht="10.5" customHeight="1"/>
  </sheetData>
  <mergeCells count="2">
    <mergeCell ref="A1:O1"/>
    <mergeCell ref="A13:K13"/>
  </mergeCells>
  <printOptions/>
  <pageMargins bottom="0.7874015748031497" footer="0.0" header="0.0" left="0.5118110236220472" right="0.5118110236220472" top="0.7874015748031497"/>
  <pageSetup paperSize="9" scale="9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1" width="10.33"/>
    <col customWidth="1" min="2" max="2" width="11.83"/>
    <col customWidth="1" min="3" max="3" width="15.33"/>
    <col customWidth="1" min="4" max="4" width="20.5"/>
    <col customWidth="1" min="5" max="5" width="14.0"/>
    <col customWidth="1" min="6" max="6" width="15.83"/>
    <col customWidth="1" min="7" max="7" width="13.67"/>
    <col customWidth="1" min="8" max="8" width="7.67"/>
    <col customWidth="1" min="9" max="9" width="12.33"/>
    <col customWidth="1" min="10" max="10" width="10.67"/>
    <col customWidth="1" hidden="1" min="11" max="11" width="10.83"/>
    <col customWidth="1" hidden="1" min="12" max="12" width="15.83"/>
    <col customWidth="1" min="13" max="13" width="20.0"/>
    <col customWidth="1" min="14" max="14" width="19.83"/>
    <col customWidth="1" min="15" max="15" width="21.5"/>
    <col customWidth="1" min="16" max="26" width="8.83"/>
  </cols>
  <sheetData>
    <row r="1" ht="54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ht="10.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4" t="s">
        <v>11</v>
      </c>
      <c r="L2" s="5" t="s">
        <v>12</v>
      </c>
      <c r="M2" s="5" t="s">
        <v>13</v>
      </c>
      <c r="N2" s="5" t="s">
        <v>14</v>
      </c>
      <c r="O2" s="4" t="s">
        <v>15</v>
      </c>
    </row>
    <row r="3" ht="34.5" customHeight="1">
      <c r="A3" s="6" t="s">
        <v>178</v>
      </c>
      <c r="B3" s="6" t="s">
        <v>17</v>
      </c>
      <c r="C3" s="7" t="s">
        <v>179</v>
      </c>
      <c r="D3" s="7" t="s">
        <v>180</v>
      </c>
      <c r="E3" s="7" t="s">
        <v>181</v>
      </c>
      <c r="F3" s="7" t="s">
        <v>156</v>
      </c>
      <c r="G3" s="7" t="s">
        <v>182</v>
      </c>
      <c r="H3" s="7" t="s">
        <v>23</v>
      </c>
      <c r="I3" s="11">
        <v>44273.0</v>
      </c>
      <c r="J3" s="12">
        <v>45733.0</v>
      </c>
      <c r="K3" s="7"/>
      <c r="L3" s="9"/>
      <c r="M3" s="9">
        <v>434035.34</v>
      </c>
      <c r="N3" s="9">
        <v>285226.66</v>
      </c>
      <c r="O3" s="10">
        <f t="shared" ref="O3:O17" si="1">SUM(M3-N3)</f>
        <v>148808.68</v>
      </c>
    </row>
    <row r="4" ht="10.5" customHeight="1">
      <c r="A4" s="6" t="s">
        <v>183</v>
      </c>
      <c r="B4" s="6" t="s">
        <v>17</v>
      </c>
      <c r="C4" s="7" t="s">
        <v>179</v>
      </c>
      <c r="D4" s="7" t="s">
        <v>180</v>
      </c>
      <c r="E4" s="7" t="s">
        <v>181</v>
      </c>
      <c r="F4" s="7" t="s">
        <v>156</v>
      </c>
      <c r="G4" s="7" t="s">
        <v>182</v>
      </c>
      <c r="H4" s="7" t="s">
        <v>23</v>
      </c>
      <c r="I4" s="11">
        <v>44522.0</v>
      </c>
      <c r="J4" s="12">
        <v>45982.0</v>
      </c>
      <c r="K4" s="7"/>
      <c r="L4" s="9"/>
      <c r="M4" s="9">
        <v>222128.72</v>
      </c>
      <c r="N4" s="13">
        <v>114072.51</v>
      </c>
      <c r="O4" s="10">
        <f t="shared" si="1"/>
        <v>108056.21</v>
      </c>
    </row>
    <row r="5" ht="30.0" customHeight="1">
      <c r="A5" s="6" t="s">
        <v>184</v>
      </c>
      <c r="B5" s="6" t="s">
        <v>17</v>
      </c>
      <c r="C5" s="7" t="s">
        <v>185</v>
      </c>
      <c r="D5" s="7" t="s">
        <v>186</v>
      </c>
      <c r="E5" s="7" t="s">
        <v>181</v>
      </c>
      <c r="F5" s="7" t="s">
        <v>156</v>
      </c>
      <c r="G5" s="7" t="s">
        <v>182</v>
      </c>
      <c r="H5" s="7" t="s">
        <v>23</v>
      </c>
      <c r="I5" s="11">
        <v>44686.0</v>
      </c>
      <c r="J5" s="12">
        <v>46146.0</v>
      </c>
      <c r="K5" s="7"/>
      <c r="L5" s="9"/>
      <c r="M5" s="9">
        <v>142002.59</v>
      </c>
      <c r="N5" s="13">
        <v>134521.73</v>
      </c>
      <c r="O5" s="10">
        <f t="shared" si="1"/>
        <v>7480.86</v>
      </c>
    </row>
    <row r="6" ht="10.5" customHeight="1">
      <c r="A6" s="6" t="s">
        <v>187</v>
      </c>
      <c r="B6" s="6" t="s">
        <v>17</v>
      </c>
      <c r="C6" s="7" t="s">
        <v>188</v>
      </c>
      <c r="D6" s="7" t="s">
        <v>189</v>
      </c>
      <c r="E6" s="7" t="s">
        <v>181</v>
      </c>
      <c r="F6" s="7" t="s">
        <v>190</v>
      </c>
      <c r="G6" s="7" t="s">
        <v>156</v>
      </c>
      <c r="H6" s="7" t="s">
        <v>23</v>
      </c>
      <c r="I6" s="11">
        <v>44795.0</v>
      </c>
      <c r="J6" s="17">
        <v>46255.0</v>
      </c>
      <c r="K6" s="7"/>
      <c r="L6" s="9"/>
      <c r="M6" s="13">
        <v>706847.12</v>
      </c>
      <c r="N6" s="13">
        <v>589233.65</v>
      </c>
      <c r="O6" s="10">
        <f t="shared" si="1"/>
        <v>117613.47</v>
      </c>
    </row>
    <row r="7" ht="10.5" customHeight="1">
      <c r="A7" s="52" t="s">
        <v>191</v>
      </c>
      <c r="B7" s="52" t="s">
        <v>17</v>
      </c>
      <c r="C7" s="53" t="s">
        <v>179</v>
      </c>
      <c r="D7" s="53" t="s">
        <v>192</v>
      </c>
      <c r="E7" s="53" t="s">
        <v>181</v>
      </c>
      <c r="F7" s="53" t="s">
        <v>156</v>
      </c>
      <c r="G7" s="53" t="s">
        <v>182</v>
      </c>
      <c r="H7" s="53" t="s">
        <v>23</v>
      </c>
      <c r="I7" s="54">
        <v>44915.0</v>
      </c>
      <c r="J7" s="55">
        <v>46741.0</v>
      </c>
      <c r="K7" s="53"/>
      <c r="L7" s="56"/>
      <c r="M7" s="56">
        <v>9363356.4</v>
      </c>
      <c r="N7" s="57">
        <v>4358696.7</v>
      </c>
      <c r="O7" s="58">
        <f t="shared" si="1"/>
        <v>5004659.7</v>
      </c>
    </row>
    <row r="8" ht="32.25" customHeight="1">
      <c r="A8" s="6" t="s">
        <v>193</v>
      </c>
      <c r="B8" s="6" t="s">
        <v>17</v>
      </c>
      <c r="C8" s="7" t="s">
        <v>194</v>
      </c>
      <c r="D8" s="7" t="s">
        <v>195</v>
      </c>
      <c r="E8" s="7" t="s">
        <v>181</v>
      </c>
      <c r="F8" s="7" t="s">
        <v>190</v>
      </c>
      <c r="G8" s="7" t="s">
        <v>156</v>
      </c>
      <c r="H8" s="7" t="s">
        <v>23</v>
      </c>
      <c r="I8" s="11">
        <v>44830.0</v>
      </c>
      <c r="J8" s="17">
        <v>46290.0</v>
      </c>
      <c r="K8" s="7"/>
      <c r="L8" s="9"/>
      <c r="M8" s="13">
        <v>390023.42</v>
      </c>
      <c r="N8" s="13">
        <v>285071.22</v>
      </c>
      <c r="O8" s="10">
        <f t="shared" si="1"/>
        <v>104952.2</v>
      </c>
    </row>
    <row r="9" ht="10.5" customHeight="1">
      <c r="A9" s="6" t="s">
        <v>196</v>
      </c>
      <c r="B9" s="6" t="s">
        <v>17</v>
      </c>
      <c r="C9" s="7" t="s">
        <v>197</v>
      </c>
      <c r="D9" s="7" t="s">
        <v>198</v>
      </c>
      <c r="E9" s="7" t="s">
        <v>181</v>
      </c>
      <c r="F9" s="7" t="s">
        <v>182</v>
      </c>
      <c r="G9" s="7" t="s">
        <v>156</v>
      </c>
      <c r="H9" s="7" t="s">
        <v>23</v>
      </c>
      <c r="I9" s="11">
        <v>45114.0</v>
      </c>
      <c r="J9" s="17">
        <v>46574.0</v>
      </c>
      <c r="K9" s="7"/>
      <c r="L9" s="9"/>
      <c r="M9" s="13">
        <v>3165960.77</v>
      </c>
      <c r="N9" s="13">
        <v>1995673.91</v>
      </c>
      <c r="O9" s="10">
        <f t="shared" si="1"/>
        <v>1170286.86</v>
      </c>
    </row>
    <row r="10" ht="10.5" customHeight="1">
      <c r="A10" s="6" t="s">
        <v>199</v>
      </c>
      <c r="B10" s="6" t="s">
        <v>17</v>
      </c>
      <c r="C10" s="7" t="s">
        <v>179</v>
      </c>
      <c r="D10" s="7" t="s">
        <v>200</v>
      </c>
      <c r="E10" s="7" t="s">
        <v>181</v>
      </c>
      <c r="F10" s="7" t="s">
        <v>156</v>
      </c>
      <c r="G10" s="7" t="s">
        <v>182</v>
      </c>
      <c r="H10" s="7" t="s">
        <v>23</v>
      </c>
      <c r="I10" s="11">
        <v>45257.0</v>
      </c>
      <c r="J10" s="12">
        <v>47083.0</v>
      </c>
      <c r="K10" s="7"/>
      <c r="L10" s="9"/>
      <c r="M10" s="9">
        <v>140336.06</v>
      </c>
      <c r="N10" s="13">
        <v>80745.56</v>
      </c>
      <c r="O10" s="10">
        <f t="shared" si="1"/>
        <v>59590.5</v>
      </c>
    </row>
    <row r="11" ht="36.75" customHeight="1">
      <c r="A11" s="6" t="s">
        <v>201</v>
      </c>
      <c r="B11" s="6" t="s">
        <v>17</v>
      </c>
      <c r="C11" s="7" t="s">
        <v>202</v>
      </c>
      <c r="D11" s="7" t="s">
        <v>189</v>
      </c>
      <c r="E11" s="7" t="s">
        <v>181</v>
      </c>
      <c r="F11" s="7" t="s">
        <v>156</v>
      </c>
      <c r="G11" s="7" t="s">
        <v>182</v>
      </c>
      <c r="H11" s="7" t="s">
        <v>23</v>
      </c>
      <c r="I11" s="11">
        <v>45342.0</v>
      </c>
      <c r="J11" s="17">
        <v>46802.0</v>
      </c>
      <c r="K11" s="7"/>
      <c r="L11" s="9"/>
      <c r="M11" s="13">
        <v>60217.46</v>
      </c>
      <c r="N11" s="13">
        <v>14762.57</v>
      </c>
      <c r="O11" s="10">
        <f t="shared" si="1"/>
        <v>45454.89</v>
      </c>
    </row>
    <row r="12" ht="10.5" customHeight="1">
      <c r="A12" s="6" t="s">
        <v>203</v>
      </c>
      <c r="B12" s="6" t="s">
        <v>17</v>
      </c>
      <c r="C12" s="7" t="s">
        <v>204</v>
      </c>
      <c r="D12" s="7" t="s">
        <v>205</v>
      </c>
      <c r="E12" s="7" t="s">
        <v>181</v>
      </c>
      <c r="F12" s="7" t="s">
        <v>156</v>
      </c>
      <c r="G12" s="7" t="s">
        <v>182</v>
      </c>
      <c r="H12" s="7" t="s">
        <v>23</v>
      </c>
      <c r="I12" s="11">
        <v>45581.0</v>
      </c>
      <c r="J12" s="17">
        <v>46310.0</v>
      </c>
      <c r="K12" s="7"/>
      <c r="L12" s="9"/>
      <c r="M12" s="13">
        <v>1756037.77</v>
      </c>
      <c r="N12" s="13">
        <v>1233922.55</v>
      </c>
      <c r="O12" s="10">
        <f t="shared" si="1"/>
        <v>522115.22</v>
      </c>
    </row>
    <row r="13" ht="38.25" customHeight="1">
      <c r="A13" s="6" t="s">
        <v>206</v>
      </c>
      <c r="B13" s="6" t="s">
        <v>17</v>
      </c>
      <c r="C13" s="7" t="s">
        <v>207</v>
      </c>
      <c r="D13" s="7" t="s">
        <v>208</v>
      </c>
      <c r="E13" s="7" t="s">
        <v>181</v>
      </c>
      <c r="F13" s="7" t="s">
        <v>182</v>
      </c>
      <c r="G13" s="7" t="s">
        <v>190</v>
      </c>
      <c r="H13" s="7" t="s">
        <v>23</v>
      </c>
      <c r="I13" s="11">
        <v>45630.0</v>
      </c>
      <c r="J13" s="17">
        <v>46359.0</v>
      </c>
      <c r="K13" s="7"/>
      <c r="L13" s="9"/>
      <c r="M13" s="13">
        <v>328156.0</v>
      </c>
      <c r="N13" s="13">
        <v>223592.07</v>
      </c>
      <c r="O13" s="10">
        <f t="shared" si="1"/>
        <v>104563.93</v>
      </c>
    </row>
    <row r="14" ht="31.5" customHeight="1">
      <c r="A14" s="6" t="s">
        <v>209</v>
      </c>
      <c r="B14" s="6" t="s">
        <v>17</v>
      </c>
      <c r="C14" s="7"/>
      <c r="D14" s="7" t="s">
        <v>210</v>
      </c>
      <c r="E14" s="7" t="s">
        <v>181</v>
      </c>
      <c r="F14" s="7" t="s">
        <v>190</v>
      </c>
      <c r="G14" s="7" t="s">
        <v>156</v>
      </c>
      <c r="H14" s="7" t="s">
        <v>23</v>
      </c>
      <c r="I14" s="11">
        <v>45715.0</v>
      </c>
      <c r="J14" s="12">
        <v>46079.0</v>
      </c>
      <c r="K14" s="7"/>
      <c r="L14" s="9"/>
      <c r="M14" s="9">
        <v>35900.0</v>
      </c>
      <c r="N14" s="9">
        <v>35900.0</v>
      </c>
      <c r="O14" s="10">
        <f t="shared" si="1"/>
        <v>0</v>
      </c>
    </row>
    <row r="15" ht="10.5" customHeight="1">
      <c r="A15" s="14" t="s">
        <v>211</v>
      </c>
      <c r="B15" s="6" t="s">
        <v>17</v>
      </c>
      <c r="C15" s="15" t="s">
        <v>212</v>
      </c>
      <c r="D15" s="15" t="s">
        <v>198</v>
      </c>
      <c r="E15" s="7" t="s">
        <v>181</v>
      </c>
      <c r="F15" s="7" t="s">
        <v>182</v>
      </c>
      <c r="G15" s="7" t="s">
        <v>190</v>
      </c>
      <c r="H15" s="7" t="s">
        <v>23</v>
      </c>
      <c r="I15" s="16">
        <v>45861.0</v>
      </c>
      <c r="J15" s="17">
        <v>46225.0</v>
      </c>
      <c r="K15" s="7"/>
      <c r="L15" s="9"/>
      <c r="M15" s="13">
        <v>45345.29</v>
      </c>
      <c r="N15" s="13">
        <v>45345.29</v>
      </c>
      <c r="O15" s="10">
        <f t="shared" si="1"/>
        <v>0</v>
      </c>
    </row>
    <row r="16" ht="10.5" customHeight="1">
      <c r="A16" s="14" t="s">
        <v>213</v>
      </c>
      <c r="B16" s="6" t="s">
        <v>17</v>
      </c>
      <c r="C16" s="15" t="s">
        <v>214</v>
      </c>
      <c r="D16" s="15" t="s">
        <v>215</v>
      </c>
      <c r="E16" s="7" t="s">
        <v>181</v>
      </c>
      <c r="F16" s="15" t="s">
        <v>216</v>
      </c>
      <c r="G16" s="15" t="s">
        <v>217</v>
      </c>
      <c r="H16" s="7" t="s">
        <v>23</v>
      </c>
      <c r="I16" s="15">
        <v>1.9082025E7</v>
      </c>
      <c r="J16" s="17">
        <v>46983.0</v>
      </c>
      <c r="K16" s="7"/>
      <c r="L16" s="9"/>
      <c r="M16" s="13">
        <v>2069820.0</v>
      </c>
      <c r="N16" s="13">
        <v>205833.27</v>
      </c>
      <c r="O16" s="10">
        <f t="shared" si="1"/>
        <v>1863986.73</v>
      </c>
    </row>
    <row r="17" ht="10.5" customHeight="1">
      <c r="A17" s="14" t="s">
        <v>218</v>
      </c>
      <c r="B17" s="6" t="s">
        <v>17</v>
      </c>
      <c r="C17" s="7" t="s">
        <v>179</v>
      </c>
      <c r="D17" s="15" t="s">
        <v>219</v>
      </c>
      <c r="E17" s="7" t="s">
        <v>181</v>
      </c>
      <c r="F17" s="15" t="s">
        <v>217</v>
      </c>
      <c r="G17" s="7" t="s">
        <v>182</v>
      </c>
      <c r="H17" s="7" t="s">
        <v>23</v>
      </c>
      <c r="I17" s="32">
        <v>46098.0</v>
      </c>
      <c r="J17" s="17">
        <v>47924.0</v>
      </c>
      <c r="K17" s="7"/>
      <c r="L17" s="9"/>
      <c r="M17" s="13">
        <v>160000.0</v>
      </c>
      <c r="N17" s="13"/>
      <c r="O17" s="10">
        <f t="shared" si="1"/>
        <v>160000</v>
      </c>
    </row>
    <row r="18" ht="10.5" customHeight="1">
      <c r="A18" s="18" t="s">
        <v>13</v>
      </c>
      <c r="B18" s="2"/>
      <c r="C18" s="2"/>
      <c r="D18" s="2"/>
      <c r="E18" s="2"/>
      <c r="F18" s="2"/>
      <c r="G18" s="2"/>
      <c r="H18" s="2"/>
      <c r="I18" s="2"/>
      <c r="J18" s="2"/>
      <c r="K18" s="3"/>
      <c r="L18" s="19">
        <f>SUM(L9:L17)</f>
        <v>0</v>
      </c>
      <c r="M18" s="19">
        <f t="shared" ref="M18:O18" si="2">SUM(M3:M17)</f>
        <v>19020166.94</v>
      </c>
      <c r="N18" s="19">
        <f t="shared" si="2"/>
        <v>9602597.69</v>
      </c>
      <c r="O18" s="19">
        <f t="shared" si="2"/>
        <v>9417569.25</v>
      </c>
    </row>
    <row r="19" ht="10.5" customHeight="1"/>
    <row r="20" ht="10.5" customHeight="1"/>
    <row r="21" ht="10.5" customHeight="1"/>
    <row r="22" ht="10.5" customHeight="1"/>
    <row r="23" ht="10.5" customHeight="1"/>
    <row r="24" ht="10.5" customHeight="1"/>
    <row r="25" ht="10.5" customHeight="1"/>
    <row r="26" ht="10.5" customHeight="1"/>
    <row r="27" ht="10.5" customHeight="1"/>
    <row r="28" ht="10.5" customHeight="1"/>
    <row r="29" ht="10.5" customHeight="1"/>
    <row r="30" ht="10.5" customHeight="1"/>
    <row r="31" ht="10.5" customHeight="1"/>
    <row r="32" ht="10.5" customHeight="1"/>
    <row r="33" ht="10.5" customHeight="1"/>
    <row r="34" ht="10.5" customHeight="1"/>
    <row r="35" ht="10.5" customHeight="1"/>
    <row r="36" ht="10.5" customHeight="1"/>
    <row r="37" ht="10.5" customHeight="1"/>
    <row r="38" ht="10.5" customHeight="1"/>
    <row r="39" ht="10.5" customHeight="1"/>
    <row r="40" ht="10.5" customHeight="1"/>
    <row r="41" ht="10.5" customHeight="1"/>
    <row r="42" ht="10.5" customHeight="1"/>
    <row r="43" ht="10.5" customHeight="1"/>
    <row r="44" ht="10.5" customHeight="1"/>
    <row r="45" ht="10.5" customHeight="1"/>
    <row r="46" ht="10.5" customHeight="1"/>
    <row r="47" ht="10.5" customHeight="1"/>
    <row r="48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  <row r="998" ht="10.5" customHeight="1"/>
    <row r="999" ht="10.5" customHeight="1"/>
  </sheetData>
  <mergeCells count="2">
    <mergeCell ref="A1:O1"/>
    <mergeCell ref="A18:K18"/>
  </mergeCells>
  <printOptions/>
  <pageMargins bottom="0.7874015748031497" footer="0.0" header="0.0" left="0.5118110236220472" right="0.5118110236220472" top="0.7874015748031497"/>
  <pageSetup paperSize="9" scale="7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1" width="9.5"/>
    <col customWidth="1" min="2" max="2" width="15.0"/>
    <col customWidth="1" min="3" max="3" width="21.67"/>
    <col customWidth="1" min="4" max="4" width="19.17"/>
    <col customWidth="1" min="5" max="5" width="15.33"/>
    <col customWidth="1" min="6" max="6" width="13.33"/>
    <col customWidth="1" min="7" max="7" width="12.5"/>
    <col customWidth="1" min="8" max="8" width="7.67"/>
    <col customWidth="1" min="9" max="9" width="10.67"/>
    <col customWidth="1" min="10" max="10" width="11.0"/>
    <col customWidth="1" hidden="1" min="11" max="11" width="10.33"/>
    <col customWidth="1" hidden="1" min="12" max="12" width="15.83"/>
    <col customWidth="1" min="13" max="13" width="21.17"/>
    <col customWidth="1" min="14" max="14" width="21.67"/>
    <col customWidth="1" min="15" max="15" width="19.33"/>
    <col customWidth="1" min="16" max="26" width="8.83"/>
  </cols>
  <sheetData>
    <row r="1" ht="56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ht="10.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4" t="s">
        <v>11</v>
      </c>
      <c r="L2" s="5" t="s">
        <v>12</v>
      </c>
      <c r="M2" s="5" t="s">
        <v>13</v>
      </c>
      <c r="N2" s="5" t="s">
        <v>14</v>
      </c>
      <c r="O2" s="4" t="s">
        <v>15</v>
      </c>
    </row>
    <row r="3" ht="10.5" customHeight="1">
      <c r="A3" s="6" t="s">
        <v>220</v>
      </c>
      <c r="B3" s="6" t="s">
        <v>87</v>
      </c>
      <c r="C3" s="7" t="s">
        <v>221</v>
      </c>
      <c r="D3" s="7" t="s">
        <v>222</v>
      </c>
      <c r="E3" s="7" t="s">
        <v>223</v>
      </c>
      <c r="F3" s="7" t="s">
        <v>52</v>
      </c>
      <c r="G3" s="7" t="s">
        <v>59</v>
      </c>
      <c r="H3" s="7" t="s">
        <v>23</v>
      </c>
      <c r="I3" s="7" t="s">
        <v>224</v>
      </c>
      <c r="J3" s="8" t="s">
        <v>225</v>
      </c>
      <c r="K3" s="7"/>
      <c r="L3" s="9"/>
      <c r="M3" s="9">
        <v>735000.06</v>
      </c>
      <c r="N3" s="9">
        <v>600000.0</v>
      </c>
      <c r="O3" s="10">
        <f t="shared" ref="O3:O15" si="1">SUM(M3-N3)</f>
        <v>135000.06</v>
      </c>
    </row>
    <row r="4" ht="27.75" customHeight="1">
      <c r="A4" s="6" t="s">
        <v>226</v>
      </c>
      <c r="B4" s="6" t="s">
        <v>17</v>
      </c>
      <c r="C4" s="7" t="s">
        <v>227</v>
      </c>
      <c r="D4" s="7" t="s">
        <v>228</v>
      </c>
      <c r="E4" s="7" t="s">
        <v>223</v>
      </c>
      <c r="F4" s="7" t="s">
        <v>59</v>
      </c>
      <c r="G4" s="7" t="s">
        <v>52</v>
      </c>
      <c r="H4" s="7" t="s">
        <v>23</v>
      </c>
      <c r="I4" s="7" t="s">
        <v>229</v>
      </c>
      <c r="J4" s="8" t="s">
        <v>230</v>
      </c>
      <c r="K4" s="7"/>
      <c r="L4" s="9"/>
      <c r="M4" s="9">
        <v>3.849793076E7</v>
      </c>
      <c r="N4" s="9">
        <v>3.789598324E7</v>
      </c>
      <c r="O4" s="10">
        <f t="shared" si="1"/>
        <v>601947.52</v>
      </c>
    </row>
    <row r="5" ht="10.5" customHeight="1">
      <c r="A5" s="6" t="s">
        <v>231</v>
      </c>
      <c r="B5" s="6" t="s">
        <v>17</v>
      </c>
      <c r="C5" s="7" t="s">
        <v>108</v>
      </c>
      <c r="D5" s="7" t="s">
        <v>228</v>
      </c>
      <c r="E5" s="7" t="s">
        <v>223</v>
      </c>
      <c r="F5" s="7" t="s">
        <v>59</v>
      </c>
      <c r="G5" s="7" t="s">
        <v>52</v>
      </c>
      <c r="H5" s="7" t="s">
        <v>23</v>
      </c>
      <c r="I5" s="7" t="s">
        <v>232</v>
      </c>
      <c r="J5" s="8" t="s">
        <v>233</v>
      </c>
      <c r="K5" s="7"/>
      <c r="L5" s="9"/>
      <c r="M5" s="9">
        <v>3.985873339E7</v>
      </c>
      <c r="N5" s="9">
        <v>3.985873335E7</v>
      </c>
      <c r="O5" s="10">
        <f t="shared" si="1"/>
        <v>0.03999999911</v>
      </c>
    </row>
    <row r="6" ht="10.5" customHeight="1">
      <c r="A6" s="6" t="s">
        <v>234</v>
      </c>
      <c r="B6" s="6" t="s">
        <v>87</v>
      </c>
      <c r="C6" s="7" t="s">
        <v>235</v>
      </c>
      <c r="D6" s="7" t="s">
        <v>222</v>
      </c>
      <c r="E6" s="7" t="s">
        <v>223</v>
      </c>
      <c r="F6" s="7" t="s">
        <v>52</v>
      </c>
      <c r="G6" s="7" t="s">
        <v>59</v>
      </c>
      <c r="H6" s="7" t="s">
        <v>23</v>
      </c>
      <c r="I6" s="7" t="s">
        <v>224</v>
      </c>
      <c r="J6" s="8" t="s">
        <v>225</v>
      </c>
      <c r="K6" s="7"/>
      <c r="L6" s="9"/>
      <c r="M6" s="9">
        <v>734999.46</v>
      </c>
      <c r="N6" s="9">
        <v>600000.0</v>
      </c>
      <c r="O6" s="10">
        <f t="shared" si="1"/>
        <v>134999.46</v>
      </c>
    </row>
    <row r="7" ht="31.5" customHeight="1">
      <c r="A7" s="6" t="s">
        <v>236</v>
      </c>
      <c r="B7" s="6" t="s">
        <v>237</v>
      </c>
      <c r="C7" s="7" t="s">
        <v>238</v>
      </c>
      <c r="D7" s="7" t="s">
        <v>222</v>
      </c>
      <c r="E7" s="7" t="s">
        <v>223</v>
      </c>
      <c r="F7" s="7" t="s">
        <v>52</v>
      </c>
      <c r="G7" s="7" t="s">
        <v>59</v>
      </c>
      <c r="H7" s="7" t="s">
        <v>23</v>
      </c>
      <c r="I7" s="7" t="s">
        <v>224</v>
      </c>
      <c r="J7" s="8" t="s">
        <v>225</v>
      </c>
      <c r="K7" s="7"/>
      <c r="L7" s="9"/>
      <c r="M7" s="9">
        <v>720000.0</v>
      </c>
      <c r="N7" s="9">
        <v>615000.0</v>
      </c>
      <c r="O7" s="10">
        <f t="shared" si="1"/>
        <v>105000</v>
      </c>
    </row>
    <row r="8" ht="10.5" customHeight="1">
      <c r="A8" s="6" t="s">
        <v>239</v>
      </c>
      <c r="B8" s="6" t="s">
        <v>17</v>
      </c>
      <c r="C8" s="7" t="s">
        <v>240</v>
      </c>
      <c r="D8" s="7" t="s">
        <v>241</v>
      </c>
      <c r="E8" s="7" t="s">
        <v>223</v>
      </c>
      <c r="F8" s="7" t="s">
        <v>242</v>
      </c>
      <c r="G8" s="7" t="s">
        <v>243</v>
      </c>
      <c r="H8" s="7" t="s">
        <v>23</v>
      </c>
      <c r="I8" s="7" t="s">
        <v>244</v>
      </c>
      <c r="J8" s="8" t="s">
        <v>245</v>
      </c>
      <c r="K8" s="7"/>
      <c r="L8" s="9"/>
      <c r="M8" s="9">
        <v>9076878.96</v>
      </c>
      <c r="N8" s="9">
        <v>8323210.33</v>
      </c>
      <c r="O8" s="10">
        <f t="shared" si="1"/>
        <v>753668.63</v>
      </c>
    </row>
    <row r="9" ht="10.5" customHeight="1">
      <c r="A9" s="6" t="s">
        <v>246</v>
      </c>
      <c r="B9" s="6" t="s">
        <v>87</v>
      </c>
      <c r="C9" s="7" t="s">
        <v>247</v>
      </c>
      <c r="D9" s="7" t="s">
        <v>222</v>
      </c>
      <c r="E9" s="7" t="s">
        <v>223</v>
      </c>
      <c r="F9" s="7" t="s">
        <v>52</v>
      </c>
      <c r="G9" s="7" t="s">
        <v>59</v>
      </c>
      <c r="H9" s="7" t="s">
        <v>23</v>
      </c>
      <c r="I9" s="7" t="s">
        <v>248</v>
      </c>
      <c r="J9" s="8" t="s">
        <v>249</v>
      </c>
      <c r="K9" s="7"/>
      <c r="L9" s="9"/>
      <c r="M9" s="9">
        <v>360000.0</v>
      </c>
      <c r="N9" s="9">
        <v>300000.0</v>
      </c>
      <c r="O9" s="10">
        <f t="shared" si="1"/>
        <v>60000</v>
      </c>
    </row>
    <row r="10" ht="10.5" customHeight="1">
      <c r="A10" s="6" t="s">
        <v>250</v>
      </c>
      <c r="B10" s="6" t="s">
        <v>17</v>
      </c>
      <c r="C10" s="7" t="s">
        <v>251</v>
      </c>
      <c r="D10" s="7" t="s">
        <v>252</v>
      </c>
      <c r="E10" s="7" t="s">
        <v>223</v>
      </c>
      <c r="F10" s="7" t="s">
        <v>52</v>
      </c>
      <c r="G10" s="7" t="s">
        <v>59</v>
      </c>
      <c r="H10" s="7" t="s">
        <v>23</v>
      </c>
      <c r="I10" s="7" t="s">
        <v>253</v>
      </c>
      <c r="J10" s="38">
        <v>46177.0</v>
      </c>
      <c r="K10" s="7"/>
      <c r="L10" s="9"/>
      <c r="M10" s="13">
        <v>4.428837774E7</v>
      </c>
      <c r="N10" s="13">
        <v>4.353240929E7</v>
      </c>
      <c r="O10" s="10">
        <f t="shared" si="1"/>
        <v>755968.45</v>
      </c>
    </row>
    <row r="11" ht="29.25" customHeight="1">
      <c r="A11" s="6" t="s">
        <v>254</v>
      </c>
      <c r="B11" s="6" t="s">
        <v>75</v>
      </c>
      <c r="C11" s="7" t="s">
        <v>255</v>
      </c>
      <c r="D11" s="7" t="s">
        <v>222</v>
      </c>
      <c r="E11" s="7" t="s">
        <v>223</v>
      </c>
      <c r="F11" s="7" t="s">
        <v>59</v>
      </c>
      <c r="G11" s="7" t="s">
        <v>52</v>
      </c>
      <c r="H11" s="7" t="s">
        <v>23</v>
      </c>
      <c r="I11" s="7" t="s">
        <v>256</v>
      </c>
      <c r="J11" s="8" t="s">
        <v>257</v>
      </c>
      <c r="K11" s="7"/>
      <c r="L11" s="9"/>
      <c r="M11" s="9">
        <v>900000.0</v>
      </c>
      <c r="N11" s="13">
        <v>705000.0</v>
      </c>
      <c r="O11" s="10">
        <f t="shared" si="1"/>
        <v>195000</v>
      </c>
    </row>
    <row r="12" ht="10.5" customHeight="1">
      <c r="A12" s="6" t="s">
        <v>258</v>
      </c>
      <c r="B12" s="6" t="s">
        <v>116</v>
      </c>
      <c r="C12" s="7" t="s">
        <v>259</v>
      </c>
      <c r="D12" s="7" t="s">
        <v>222</v>
      </c>
      <c r="E12" s="7" t="s">
        <v>223</v>
      </c>
      <c r="F12" s="7" t="s">
        <v>59</v>
      </c>
      <c r="G12" s="7" t="s">
        <v>52</v>
      </c>
      <c r="H12" s="7" t="s">
        <v>23</v>
      </c>
      <c r="I12" s="7" t="s">
        <v>260</v>
      </c>
      <c r="J12" s="8" t="s">
        <v>261</v>
      </c>
      <c r="K12" s="7"/>
      <c r="L12" s="9"/>
      <c r="M12" s="9">
        <v>900000.0</v>
      </c>
      <c r="N12" s="13">
        <v>705000.0</v>
      </c>
      <c r="O12" s="10">
        <f t="shared" si="1"/>
        <v>195000</v>
      </c>
    </row>
    <row r="13" ht="10.5" customHeight="1">
      <c r="A13" s="6" t="s">
        <v>262</v>
      </c>
      <c r="B13" s="6" t="s">
        <v>119</v>
      </c>
      <c r="C13" s="7" t="s">
        <v>263</v>
      </c>
      <c r="D13" s="7" t="s">
        <v>222</v>
      </c>
      <c r="E13" s="7" t="s">
        <v>223</v>
      </c>
      <c r="F13" s="7" t="s">
        <v>59</v>
      </c>
      <c r="G13" s="7" t="s">
        <v>52</v>
      </c>
      <c r="H13" s="7" t="s">
        <v>23</v>
      </c>
      <c r="I13" s="7" t="s">
        <v>264</v>
      </c>
      <c r="J13" s="8" t="s">
        <v>265</v>
      </c>
      <c r="K13" s="7"/>
      <c r="L13" s="9"/>
      <c r="M13" s="13">
        <v>900000.0</v>
      </c>
      <c r="N13" s="13">
        <v>720000.0</v>
      </c>
      <c r="O13" s="10">
        <f t="shared" si="1"/>
        <v>180000</v>
      </c>
    </row>
    <row r="14" ht="10.5" customHeight="1">
      <c r="A14" s="6" t="s">
        <v>266</v>
      </c>
      <c r="B14" s="6" t="s">
        <v>267</v>
      </c>
      <c r="C14" s="7" t="s">
        <v>268</v>
      </c>
      <c r="D14" s="7" t="s">
        <v>222</v>
      </c>
      <c r="E14" s="7" t="s">
        <v>223</v>
      </c>
      <c r="F14" s="7" t="s">
        <v>52</v>
      </c>
      <c r="G14" s="7" t="s">
        <v>59</v>
      </c>
      <c r="H14" s="7" t="s">
        <v>23</v>
      </c>
      <c r="I14" s="7" t="s">
        <v>269</v>
      </c>
      <c r="J14" s="8" t="s">
        <v>270</v>
      </c>
      <c r="K14" s="7"/>
      <c r="L14" s="9"/>
      <c r="M14" s="13">
        <v>810000.0</v>
      </c>
      <c r="N14" s="13">
        <v>585000.0</v>
      </c>
      <c r="O14" s="10">
        <f t="shared" si="1"/>
        <v>225000</v>
      </c>
    </row>
    <row r="15" ht="30.0" customHeight="1">
      <c r="A15" s="6" t="s">
        <v>271</v>
      </c>
      <c r="B15" s="6" t="s">
        <v>75</v>
      </c>
      <c r="C15" s="7" t="s">
        <v>272</v>
      </c>
      <c r="D15" s="7" t="s">
        <v>222</v>
      </c>
      <c r="E15" s="7" t="s">
        <v>223</v>
      </c>
      <c r="F15" s="7" t="s">
        <v>59</v>
      </c>
      <c r="G15" s="7" t="s">
        <v>52</v>
      </c>
      <c r="H15" s="7" t="s">
        <v>23</v>
      </c>
      <c r="I15" s="7" t="s">
        <v>273</v>
      </c>
      <c r="J15" s="8" t="s">
        <v>274</v>
      </c>
      <c r="K15" s="7"/>
      <c r="L15" s="9"/>
      <c r="M15" s="9">
        <v>900000.0</v>
      </c>
      <c r="N15" s="13">
        <v>585000.0</v>
      </c>
      <c r="O15" s="10">
        <f t="shared" si="1"/>
        <v>315000</v>
      </c>
    </row>
    <row r="16" ht="46.5" customHeight="1">
      <c r="A16" s="1" t="s">
        <v>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3"/>
    </row>
    <row r="17" ht="10.5" customHeight="1">
      <c r="A17" s="4" t="s">
        <v>1</v>
      </c>
      <c r="B17" s="4" t="s">
        <v>2</v>
      </c>
      <c r="C17" s="4" t="s">
        <v>3</v>
      </c>
      <c r="D17" s="4" t="s">
        <v>4</v>
      </c>
      <c r="E17" s="4" t="s">
        <v>5</v>
      </c>
      <c r="F17" s="4" t="s">
        <v>6</v>
      </c>
      <c r="G17" s="4" t="s">
        <v>7</v>
      </c>
      <c r="H17" s="4" t="s">
        <v>8</v>
      </c>
      <c r="I17" s="4" t="s">
        <v>9</v>
      </c>
      <c r="J17" s="5" t="s">
        <v>10</v>
      </c>
      <c r="K17" s="4" t="s">
        <v>11</v>
      </c>
      <c r="L17" s="5" t="s">
        <v>12</v>
      </c>
      <c r="M17" s="5" t="s">
        <v>13</v>
      </c>
      <c r="N17" s="5" t="s">
        <v>14</v>
      </c>
      <c r="O17" s="4" t="s">
        <v>15</v>
      </c>
    </row>
    <row r="18" ht="10.5" customHeight="1">
      <c r="A18" s="6" t="s">
        <v>275</v>
      </c>
      <c r="B18" s="6" t="s">
        <v>98</v>
      </c>
      <c r="C18" s="7" t="s">
        <v>276</v>
      </c>
      <c r="D18" s="7" t="s">
        <v>222</v>
      </c>
      <c r="E18" s="7" t="s">
        <v>223</v>
      </c>
      <c r="F18" s="7" t="s">
        <v>59</v>
      </c>
      <c r="G18" s="7" t="s">
        <v>277</v>
      </c>
      <c r="H18" s="7" t="s">
        <v>23</v>
      </c>
      <c r="I18" s="7" t="s">
        <v>278</v>
      </c>
      <c r="J18" s="8" t="s">
        <v>279</v>
      </c>
      <c r="K18" s="7"/>
      <c r="L18" s="9"/>
      <c r="M18" s="9">
        <v>899999.55</v>
      </c>
      <c r="N18" s="13">
        <v>585000.0</v>
      </c>
      <c r="O18" s="10">
        <f t="shared" ref="O18:O34" si="2">SUM(M18-N18)</f>
        <v>314999.55</v>
      </c>
    </row>
    <row r="19" ht="10.5" customHeight="1">
      <c r="A19" s="6" t="s">
        <v>280</v>
      </c>
      <c r="B19" s="6" t="s">
        <v>17</v>
      </c>
      <c r="C19" s="7" t="s">
        <v>281</v>
      </c>
      <c r="D19" s="7" t="s">
        <v>282</v>
      </c>
      <c r="E19" s="7" t="s">
        <v>223</v>
      </c>
      <c r="F19" s="7" t="s">
        <v>277</v>
      </c>
      <c r="G19" s="7" t="s">
        <v>59</v>
      </c>
      <c r="H19" s="7" t="s">
        <v>23</v>
      </c>
      <c r="I19" s="7" t="s">
        <v>283</v>
      </c>
      <c r="J19" s="8" t="s">
        <v>284</v>
      </c>
      <c r="K19" s="7"/>
      <c r="L19" s="9"/>
      <c r="M19" s="9">
        <v>7443247.5</v>
      </c>
      <c r="N19" s="13">
        <v>3862871.04</v>
      </c>
      <c r="O19" s="10">
        <f t="shared" si="2"/>
        <v>3580376.46</v>
      </c>
    </row>
    <row r="20" ht="10.5" customHeight="1">
      <c r="A20" s="6" t="s">
        <v>285</v>
      </c>
      <c r="B20" s="6" t="s">
        <v>75</v>
      </c>
      <c r="C20" s="7" t="s">
        <v>286</v>
      </c>
      <c r="D20" s="7" t="s">
        <v>222</v>
      </c>
      <c r="E20" s="7" t="s">
        <v>223</v>
      </c>
      <c r="F20" s="7" t="s">
        <v>59</v>
      </c>
      <c r="G20" s="7" t="s">
        <v>277</v>
      </c>
      <c r="H20" s="7" t="s">
        <v>23</v>
      </c>
      <c r="I20" s="7" t="s">
        <v>287</v>
      </c>
      <c r="J20" s="8" t="s">
        <v>288</v>
      </c>
      <c r="K20" s="7"/>
      <c r="L20" s="9"/>
      <c r="M20" s="13">
        <v>360000.0</v>
      </c>
      <c r="N20" s="13">
        <v>360000.0</v>
      </c>
      <c r="O20" s="10">
        <f t="shared" si="2"/>
        <v>0</v>
      </c>
    </row>
    <row r="21" ht="10.5" customHeight="1">
      <c r="A21" s="6" t="s">
        <v>289</v>
      </c>
      <c r="B21" s="6" t="s">
        <v>17</v>
      </c>
      <c r="C21" s="7" t="s">
        <v>290</v>
      </c>
      <c r="D21" s="7" t="s">
        <v>291</v>
      </c>
      <c r="E21" s="7" t="s">
        <v>223</v>
      </c>
      <c r="F21" s="7" t="s">
        <v>59</v>
      </c>
      <c r="G21" s="7" t="s">
        <v>190</v>
      </c>
      <c r="H21" s="7" t="s">
        <v>23</v>
      </c>
      <c r="I21" s="7" t="s">
        <v>292</v>
      </c>
      <c r="J21" s="38">
        <v>46300.0</v>
      </c>
      <c r="K21" s="7"/>
      <c r="L21" s="9"/>
      <c r="M21" s="13">
        <v>4112320.38</v>
      </c>
      <c r="N21" s="13">
        <v>2952512.4</v>
      </c>
      <c r="O21" s="10">
        <f t="shared" si="2"/>
        <v>1159807.98</v>
      </c>
    </row>
    <row r="22" ht="10.5" customHeight="1">
      <c r="A22" s="6" t="s">
        <v>293</v>
      </c>
      <c r="B22" s="6" t="s">
        <v>17</v>
      </c>
      <c r="C22" s="7" t="s">
        <v>294</v>
      </c>
      <c r="D22" s="7" t="s">
        <v>228</v>
      </c>
      <c r="E22" s="7" t="s">
        <v>223</v>
      </c>
      <c r="F22" s="7" t="s">
        <v>59</v>
      </c>
      <c r="G22" s="7" t="s">
        <v>277</v>
      </c>
      <c r="H22" s="7" t="s">
        <v>23</v>
      </c>
      <c r="I22" s="7" t="s">
        <v>295</v>
      </c>
      <c r="J22" s="17">
        <v>46500.0</v>
      </c>
      <c r="K22" s="7"/>
      <c r="L22" s="9"/>
      <c r="M22" s="13">
        <v>5.427525548E7</v>
      </c>
      <c r="N22" s="13">
        <v>3.58091334E7</v>
      </c>
      <c r="O22" s="10">
        <f t="shared" si="2"/>
        <v>18466122.08</v>
      </c>
    </row>
    <row r="23" ht="10.5" customHeight="1">
      <c r="A23" s="6" t="s">
        <v>296</v>
      </c>
      <c r="B23" s="6" t="s">
        <v>124</v>
      </c>
      <c r="C23" s="7" t="s">
        <v>297</v>
      </c>
      <c r="D23" s="7" t="s">
        <v>222</v>
      </c>
      <c r="E23" s="7" t="s">
        <v>223</v>
      </c>
      <c r="F23" s="7" t="s">
        <v>59</v>
      </c>
      <c r="G23" s="7" t="s">
        <v>277</v>
      </c>
      <c r="H23" s="7" t="s">
        <v>23</v>
      </c>
      <c r="I23" s="7" t="s">
        <v>298</v>
      </c>
      <c r="J23" s="38">
        <v>46095.0</v>
      </c>
      <c r="K23" s="7"/>
      <c r="L23" s="9"/>
      <c r="M23" s="13">
        <v>405000.0</v>
      </c>
      <c r="N23" s="13">
        <v>405000.0</v>
      </c>
      <c r="O23" s="10">
        <f t="shared" si="2"/>
        <v>0</v>
      </c>
    </row>
    <row r="24" ht="10.5" customHeight="1">
      <c r="A24" s="14" t="s">
        <v>299</v>
      </c>
      <c r="B24" s="6" t="s">
        <v>17</v>
      </c>
      <c r="C24" s="7" t="s">
        <v>82</v>
      </c>
      <c r="D24" s="7" t="s">
        <v>300</v>
      </c>
      <c r="E24" s="7" t="s">
        <v>223</v>
      </c>
      <c r="F24" s="7" t="s">
        <v>59</v>
      </c>
      <c r="G24" s="7" t="s">
        <v>301</v>
      </c>
      <c r="H24" s="7" t="s">
        <v>23</v>
      </c>
      <c r="I24" s="7" t="s">
        <v>302</v>
      </c>
      <c r="J24" s="38">
        <v>46509.0</v>
      </c>
      <c r="K24" s="7"/>
      <c r="L24" s="9"/>
      <c r="M24" s="13">
        <v>2.80956806E7</v>
      </c>
      <c r="N24" s="13">
        <v>1.77886735E7</v>
      </c>
      <c r="O24" s="10">
        <f t="shared" si="2"/>
        <v>10307007.1</v>
      </c>
    </row>
    <row r="25" ht="10.5" customHeight="1">
      <c r="A25" s="6" t="s">
        <v>303</v>
      </c>
      <c r="B25" s="6" t="s">
        <v>111</v>
      </c>
      <c r="C25" s="7" t="s">
        <v>304</v>
      </c>
      <c r="D25" s="7" t="s">
        <v>222</v>
      </c>
      <c r="E25" s="7" t="s">
        <v>223</v>
      </c>
      <c r="F25" s="7" t="s">
        <v>59</v>
      </c>
      <c r="G25" s="7" t="s">
        <v>277</v>
      </c>
      <c r="H25" s="7" t="s">
        <v>23</v>
      </c>
      <c r="I25" s="7" t="s">
        <v>298</v>
      </c>
      <c r="J25" s="8" t="s">
        <v>305</v>
      </c>
      <c r="K25" s="7"/>
      <c r="L25" s="9"/>
      <c r="M25" s="13">
        <v>420000.0</v>
      </c>
      <c r="N25" s="13">
        <v>420000.0</v>
      </c>
      <c r="O25" s="10">
        <f t="shared" si="2"/>
        <v>0</v>
      </c>
    </row>
    <row r="26" ht="10.5" customHeight="1">
      <c r="A26" s="6" t="s">
        <v>306</v>
      </c>
      <c r="B26" s="6" t="s">
        <v>116</v>
      </c>
      <c r="C26" s="7" t="s">
        <v>307</v>
      </c>
      <c r="D26" s="7" t="s">
        <v>222</v>
      </c>
      <c r="E26" s="7" t="s">
        <v>223</v>
      </c>
      <c r="F26" s="7" t="s">
        <v>59</v>
      </c>
      <c r="G26" s="7" t="s">
        <v>277</v>
      </c>
      <c r="H26" s="7" t="s">
        <v>23</v>
      </c>
      <c r="I26" s="7" t="s">
        <v>308</v>
      </c>
      <c r="J26" s="8" t="s">
        <v>309</v>
      </c>
      <c r="K26" s="7"/>
      <c r="L26" s="9"/>
      <c r="M26" s="13">
        <v>630000.0</v>
      </c>
      <c r="N26" s="13">
        <v>570000.0</v>
      </c>
      <c r="O26" s="10">
        <f t="shared" si="2"/>
        <v>60000</v>
      </c>
    </row>
    <row r="27" ht="10.5" customHeight="1">
      <c r="A27" s="6" t="s">
        <v>310</v>
      </c>
      <c r="B27" s="6" t="s">
        <v>17</v>
      </c>
      <c r="C27" s="7" t="s">
        <v>311</v>
      </c>
      <c r="D27" s="7" t="s">
        <v>222</v>
      </c>
      <c r="E27" s="7" t="s">
        <v>223</v>
      </c>
      <c r="F27" s="7" t="s">
        <v>59</v>
      </c>
      <c r="G27" s="7" t="s">
        <v>312</v>
      </c>
      <c r="H27" s="7" t="s">
        <v>23</v>
      </c>
      <c r="I27" s="7" t="s">
        <v>313</v>
      </c>
      <c r="J27" s="8" t="s">
        <v>314</v>
      </c>
      <c r="K27" s="7"/>
      <c r="L27" s="9"/>
      <c r="M27" s="9">
        <v>360000.0</v>
      </c>
      <c r="N27" s="13">
        <v>180000.0</v>
      </c>
      <c r="O27" s="10">
        <f t="shared" si="2"/>
        <v>180000</v>
      </c>
    </row>
    <row r="28" ht="30.0" customHeight="1">
      <c r="A28" s="6" t="s">
        <v>315</v>
      </c>
      <c r="B28" s="6" t="s">
        <v>17</v>
      </c>
      <c r="C28" s="7" t="s">
        <v>316</v>
      </c>
      <c r="D28" s="7" t="s">
        <v>317</v>
      </c>
      <c r="E28" s="7" t="s">
        <v>223</v>
      </c>
      <c r="F28" s="7" t="s">
        <v>52</v>
      </c>
      <c r="G28" s="7" t="s">
        <v>59</v>
      </c>
      <c r="H28" s="7" t="s">
        <v>23</v>
      </c>
      <c r="I28" s="7" t="s">
        <v>318</v>
      </c>
      <c r="J28" s="38">
        <v>46360.0</v>
      </c>
      <c r="K28" s="7"/>
      <c r="L28" s="9"/>
      <c r="M28" s="13">
        <v>137000.0</v>
      </c>
      <c r="N28" s="13">
        <v>110760.0</v>
      </c>
      <c r="O28" s="10">
        <f t="shared" si="2"/>
        <v>26240</v>
      </c>
    </row>
    <row r="29" ht="25.5" customHeight="1">
      <c r="A29" s="6" t="s">
        <v>319</v>
      </c>
      <c r="B29" s="6" t="s">
        <v>17</v>
      </c>
      <c r="C29" s="7" t="s">
        <v>320</v>
      </c>
      <c r="D29" s="15" t="s">
        <v>321</v>
      </c>
      <c r="E29" s="7" t="s">
        <v>223</v>
      </c>
      <c r="F29" s="7" t="s">
        <v>59</v>
      </c>
      <c r="G29" s="7" t="s">
        <v>277</v>
      </c>
      <c r="H29" s="7" t="s">
        <v>23</v>
      </c>
      <c r="I29" s="11">
        <v>45630.0</v>
      </c>
      <c r="J29" s="17">
        <v>46352.0</v>
      </c>
      <c r="K29" s="7"/>
      <c r="L29" s="9"/>
      <c r="M29" s="9">
        <v>315000.0</v>
      </c>
      <c r="N29" s="13">
        <v>209160.0</v>
      </c>
      <c r="O29" s="10">
        <f t="shared" si="2"/>
        <v>105840</v>
      </c>
    </row>
    <row r="30" ht="36.75" customHeight="1">
      <c r="A30" s="59" t="s">
        <v>322</v>
      </c>
      <c r="B30" s="6" t="s">
        <v>124</v>
      </c>
      <c r="C30" s="7" t="s">
        <v>323</v>
      </c>
      <c r="D30" s="7" t="s">
        <v>222</v>
      </c>
      <c r="E30" s="7" t="s">
        <v>223</v>
      </c>
      <c r="F30" s="7" t="s">
        <v>59</v>
      </c>
      <c r="G30" s="7" t="s">
        <v>277</v>
      </c>
      <c r="H30" s="7" t="s">
        <v>23</v>
      </c>
      <c r="I30" s="11">
        <v>45752.0</v>
      </c>
      <c r="J30" s="12">
        <v>46481.0</v>
      </c>
      <c r="K30" s="7"/>
      <c r="L30" s="9"/>
      <c r="M30" s="13">
        <v>555000.0</v>
      </c>
      <c r="N30" s="60">
        <v>420000.0</v>
      </c>
      <c r="O30" s="10">
        <f t="shared" si="2"/>
        <v>135000</v>
      </c>
    </row>
    <row r="31" ht="10.5" customHeight="1">
      <c r="A31" s="6" t="s">
        <v>324</v>
      </c>
      <c r="B31" s="6" t="s">
        <v>17</v>
      </c>
      <c r="C31" s="7" t="s">
        <v>325</v>
      </c>
      <c r="D31" s="7" t="s">
        <v>228</v>
      </c>
      <c r="E31" s="7" t="s">
        <v>223</v>
      </c>
      <c r="F31" s="7" t="s">
        <v>243</v>
      </c>
      <c r="G31" s="7" t="s">
        <v>242</v>
      </c>
      <c r="H31" s="7" t="s">
        <v>23</v>
      </c>
      <c r="I31" s="11">
        <v>45702.0</v>
      </c>
      <c r="J31" s="12">
        <v>45882.0</v>
      </c>
      <c r="K31" s="7"/>
      <c r="L31" s="9"/>
      <c r="M31" s="9">
        <v>1343383.98</v>
      </c>
      <c r="N31" s="13">
        <v>1343383.98</v>
      </c>
      <c r="O31" s="10">
        <f t="shared" si="2"/>
        <v>0</v>
      </c>
    </row>
    <row r="32" ht="10.5" customHeight="1">
      <c r="A32" s="14" t="s">
        <v>326</v>
      </c>
      <c r="B32" s="6" t="s">
        <v>17</v>
      </c>
      <c r="C32" s="15" t="s">
        <v>327</v>
      </c>
      <c r="D32" s="15" t="s">
        <v>328</v>
      </c>
      <c r="E32" s="7" t="s">
        <v>223</v>
      </c>
      <c r="F32" s="7" t="s">
        <v>277</v>
      </c>
      <c r="G32" s="7" t="s">
        <v>59</v>
      </c>
      <c r="H32" s="7" t="s">
        <v>23</v>
      </c>
      <c r="I32" s="16">
        <v>45792.0</v>
      </c>
      <c r="J32" s="17">
        <v>46156.0</v>
      </c>
      <c r="K32" s="7"/>
      <c r="L32" s="9"/>
      <c r="M32" s="13">
        <v>127800.0</v>
      </c>
      <c r="N32" s="13">
        <v>117150.0</v>
      </c>
      <c r="O32" s="10">
        <f t="shared" si="2"/>
        <v>10650</v>
      </c>
    </row>
    <row r="33" ht="10.5" customHeight="1">
      <c r="A33" s="14" t="s">
        <v>329</v>
      </c>
      <c r="B33" s="6" t="s">
        <v>17</v>
      </c>
      <c r="C33" s="7" t="s">
        <v>325</v>
      </c>
      <c r="D33" s="7" t="s">
        <v>228</v>
      </c>
      <c r="E33" s="7" t="s">
        <v>223</v>
      </c>
      <c r="F33" s="7" t="s">
        <v>243</v>
      </c>
      <c r="G33" s="7" t="s">
        <v>242</v>
      </c>
      <c r="H33" s="7" t="s">
        <v>23</v>
      </c>
      <c r="I33" s="16">
        <v>45950.0</v>
      </c>
      <c r="J33" s="17">
        <v>46315.0</v>
      </c>
      <c r="K33" s="7"/>
      <c r="L33" s="9"/>
      <c r="M33" s="13">
        <v>2757000.0</v>
      </c>
      <c r="N33" s="13">
        <v>1378499.94</v>
      </c>
      <c r="O33" s="10">
        <f t="shared" si="2"/>
        <v>1378500.06</v>
      </c>
    </row>
    <row r="34" ht="10.5" customHeight="1">
      <c r="A34" s="61">
        <v>45689.0</v>
      </c>
      <c r="B34" s="6" t="s">
        <v>17</v>
      </c>
      <c r="C34" s="15" t="s">
        <v>330</v>
      </c>
      <c r="D34" s="7"/>
      <c r="E34" s="7" t="s">
        <v>223</v>
      </c>
      <c r="F34" s="7" t="s">
        <v>59</v>
      </c>
      <c r="G34" s="34" t="s">
        <v>85</v>
      </c>
      <c r="H34" s="7" t="s">
        <v>23</v>
      </c>
      <c r="I34" s="16">
        <v>46071.0</v>
      </c>
      <c r="J34" s="17">
        <v>46436.0</v>
      </c>
      <c r="K34" s="7"/>
      <c r="L34" s="9"/>
      <c r="M34" s="13">
        <v>360000.0</v>
      </c>
      <c r="N34" s="13"/>
      <c r="O34" s="10">
        <f t="shared" si="2"/>
        <v>360000</v>
      </c>
    </row>
    <row r="35" ht="10.5" customHeight="1"/>
    <row r="36" ht="10.5" customHeight="1">
      <c r="A36" s="18" t="s">
        <v>13</v>
      </c>
      <c r="B36" s="2"/>
      <c r="C36" s="2"/>
      <c r="D36" s="2"/>
      <c r="E36" s="2"/>
      <c r="F36" s="2"/>
      <c r="G36" s="2"/>
      <c r="H36" s="2"/>
      <c r="I36" s="2"/>
      <c r="J36" s="2"/>
      <c r="K36" s="3"/>
      <c r="L36" s="19">
        <f>SUM(L26:L34)</f>
        <v>0</v>
      </c>
      <c r="M36" s="19">
        <f t="shared" ref="M36:O36" si="3">SUM(M3:M34)</f>
        <v>241278607.9</v>
      </c>
      <c r="N36" s="19">
        <f t="shared" si="3"/>
        <v>201537480.5</v>
      </c>
      <c r="O36" s="19">
        <f t="shared" si="3"/>
        <v>39741127.39</v>
      </c>
    </row>
    <row r="37" ht="10.5" customHeight="1"/>
    <row r="38" ht="10.5" customHeight="1"/>
    <row r="39" ht="10.5" customHeight="1"/>
    <row r="40" ht="10.5" customHeight="1"/>
    <row r="41" ht="10.5" customHeight="1"/>
    <row r="42" ht="10.5" customHeight="1"/>
    <row r="43" ht="10.5" customHeight="1"/>
    <row r="44" ht="10.5" customHeight="1"/>
    <row r="45" ht="10.5" customHeight="1"/>
    <row r="46" ht="10.5" customHeight="1"/>
    <row r="47" ht="10.5" customHeight="1"/>
    <row r="48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  <row r="998" ht="10.5" customHeight="1"/>
    <row r="999" ht="10.5" customHeight="1"/>
    <row r="1000" ht="10.5" customHeight="1"/>
    <row r="1001" ht="10.5" customHeight="1"/>
  </sheetData>
  <autoFilter ref="$A$1:$O$36"/>
  <mergeCells count="3">
    <mergeCell ref="A1:O1"/>
    <mergeCell ref="A16:O16"/>
    <mergeCell ref="A36:K36"/>
  </mergeCells>
  <printOptions/>
  <pageMargins bottom="0.7874015748031497" footer="0.0" header="0.0" left="0.5118110236220472" right="0.5118110236220472" top="0.7874015748031497"/>
  <pageSetup paperSize="9" orientation="landscape"/>
  <rowBreaks count="1" manualBreakCount="1">
    <brk id="15" man="1"/>
  </rowBreaks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2009-06-17T07:33:19Z</dcterms:created>
  <dc:creator>FastReport.NET</dc:creator>
</cp:coreProperties>
</file>